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фин.управление\Desktop\Налог на имущество 2020 год\"/>
    </mc:Choice>
  </mc:AlternateContent>
  <bookViews>
    <workbookView xWindow="0" yWindow="0" windowWidth="19200" windowHeight="11595"/>
  </bookViews>
  <sheets>
    <sheet name="MO_14" sheetId="1" r:id="rId1"/>
  </sheets>
  <definedNames>
    <definedName name="MO_14">MO_14!$A$2:$AR$999</definedName>
  </definedNames>
  <calcPr calcId="152511"/>
</workbook>
</file>

<file path=xl/calcChain.xml><?xml version="1.0" encoding="utf-8"?>
<calcChain xmlns="http://schemas.openxmlformats.org/spreadsheetml/2006/main">
  <c r="AY999" i="1" l="1"/>
  <c r="AX999" i="1"/>
  <c r="AU999" i="1"/>
  <c r="AT999" i="1"/>
  <c r="AS999" i="1"/>
  <c r="AV999" i="1" s="1"/>
  <c r="AR999" i="1"/>
  <c r="AY998" i="1"/>
  <c r="AX998" i="1"/>
  <c r="AT998" i="1"/>
  <c r="AS998" i="1"/>
  <c r="AV998" i="1" s="1"/>
  <c r="AR998" i="1"/>
  <c r="AY997" i="1"/>
  <c r="AX997" i="1"/>
  <c r="AT997" i="1"/>
  <c r="AS997" i="1"/>
  <c r="AR997" i="1"/>
  <c r="AY996" i="1"/>
  <c r="AX996" i="1"/>
  <c r="AU996" i="1"/>
  <c r="AT996" i="1"/>
  <c r="AS996" i="1"/>
  <c r="AV996" i="1" s="1"/>
  <c r="AW996" i="1" s="1"/>
  <c r="AR996" i="1"/>
  <c r="AY995" i="1"/>
  <c r="AX995" i="1"/>
  <c r="AU995" i="1"/>
  <c r="AT995" i="1"/>
  <c r="AS995" i="1"/>
  <c r="AV995" i="1" s="1"/>
  <c r="AR995" i="1"/>
  <c r="BH994" i="1"/>
  <c r="BE994" i="1"/>
  <c r="BC994" i="1"/>
  <c r="BF994" i="1" s="1"/>
  <c r="BA994" i="1"/>
  <c r="AY994" i="1"/>
  <c r="AX994" i="1"/>
  <c r="AT994" i="1"/>
  <c r="AS994" i="1"/>
  <c r="AV994" i="1" s="1"/>
  <c r="AR994" i="1"/>
  <c r="AY993" i="1"/>
  <c r="AX993" i="1"/>
  <c r="AT993" i="1"/>
  <c r="AS993" i="1"/>
  <c r="AR993" i="1"/>
  <c r="AY992" i="1"/>
  <c r="AX992" i="1"/>
  <c r="AU992" i="1"/>
  <c r="AT992" i="1"/>
  <c r="AS992" i="1"/>
  <c r="AV992" i="1" s="1"/>
  <c r="AW992" i="1" s="1"/>
  <c r="AR992" i="1"/>
  <c r="AY991" i="1"/>
  <c r="AX991" i="1"/>
  <c r="AU991" i="1"/>
  <c r="AT991" i="1"/>
  <c r="AS991" i="1"/>
  <c r="AV991" i="1" s="1"/>
  <c r="AR991" i="1"/>
  <c r="AY990" i="1"/>
  <c r="AX990" i="1"/>
  <c r="AT990" i="1"/>
  <c r="AS990" i="1"/>
  <c r="AV990" i="1" s="1"/>
  <c r="AR990" i="1"/>
  <c r="BH989" i="1"/>
  <c r="BE989" i="1"/>
  <c r="BC989" i="1"/>
  <c r="BF989" i="1" s="1"/>
  <c r="BA989" i="1"/>
  <c r="AY989" i="1"/>
  <c r="AX989" i="1"/>
  <c r="AT989" i="1"/>
  <c r="AS989" i="1"/>
  <c r="AR989" i="1"/>
  <c r="AY988" i="1"/>
  <c r="AX988" i="1"/>
  <c r="AU988" i="1"/>
  <c r="AT988" i="1"/>
  <c r="AS988" i="1"/>
  <c r="AV988" i="1" s="1"/>
  <c r="AW988" i="1" s="1"/>
  <c r="AR988" i="1"/>
  <c r="AY987" i="1"/>
  <c r="AX987" i="1"/>
  <c r="AU987" i="1"/>
  <c r="AT987" i="1"/>
  <c r="AS987" i="1"/>
  <c r="AV987" i="1" s="1"/>
  <c r="AR987" i="1"/>
  <c r="AY986" i="1"/>
  <c r="AX986" i="1"/>
  <c r="AT986" i="1"/>
  <c r="AS986" i="1"/>
  <c r="AR986" i="1"/>
  <c r="AY985" i="1"/>
  <c r="AX985" i="1"/>
  <c r="AT985" i="1"/>
  <c r="AS985" i="1"/>
  <c r="AR985" i="1"/>
  <c r="AY984" i="1"/>
  <c r="AX984" i="1"/>
  <c r="AU984" i="1"/>
  <c r="AT984" i="1"/>
  <c r="AS984" i="1"/>
  <c r="AV984" i="1" s="1"/>
  <c r="AR984" i="1"/>
  <c r="BH983" i="1"/>
  <c r="BE983" i="1"/>
  <c r="BC983" i="1"/>
  <c r="BF983" i="1" s="1"/>
  <c r="BA983" i="1"/>
  <c r="AY983" i="1"/>
  <c r="AX983" i="1"/>
  <c r="AU983" i="1"/>
  <c r="AT983" i="1"/>
  <c r="AS983" i="1"/>
  <c r="AV983" i="1" s="1"/>
  <c r="AR983" i="1"/>
  <c r="BH982" i="1"/>
  <c r="BE982" i="1"/>
  <c r="BC982" i="1"/>
  <c r="BF982" i="1" s="1"/>
  <c r="BA982" i="1"/>
  <c r="AY982" i="1"/>
  <c r="AX982" i="1"/>
  <c r="AT982" i="1"/>
  <c r="AS982" i="1"/>
  <c r="AR982" i="1"/>
  <c r="AY981" i="1"/>
  <c r="AX981" i="1"/>
  <c r="AT981" i="1"/>
  <c r="AS981" i="1"/>
  <c r="AR981" i="1"/>
  <c r="AY980" i="1"/>
  <c r="AX980" i="1"/>
  <c r="AT980" i="1"/>
  <c r="AS980" i="1"/>
  <c r="AR980" i="1"/>
  <c r="AY979" i="1"/>
  <c r="AX979" i="1"/>
  <c r="AT979" i="1"/>
  <c r="AU979" i="1" s="1"/>
  <c r="AS979" i="1"/>
  <c r="AV979" i="1" s="1"/>
  <c r="AR979" i="1"/>
  <c r="AY978" i="1"/>
  <c r="AX978" i="1"/>
  <c r="AU978" i="1"/>
  <c r="AT978" i="1"/>
  <c r="AS978" i="1"/>
  <c r="AV978" i="1" s="1"/>
  <c r="AW978" i="1" s="1"/>
  <c r="BB978" i="1" s="1"/>
  <c r="AR978" i="1"/>
  <c r="AY977" i="1"/>
  <c r="AX977" i="1"/>
  <c r="AT977" i="1"/>
  <c r="AS977" i="1"/>
  <c r="AR977" i="1"/>
  <c r="AY976" i="1"/>
  <c r="AX976" i="1"/>
  <c r="AT976" i="1"/>
  <c r="AS976" i="1"/>
  <c r="AR976" i="1"/>
  <c r="AY975" i="1"/>
  <c r="AX975" i="1"/>
  <c r="AT975" i="1"/>
  <c r="AU975" i="1" s="1"/>
  <c r="AS975" i="1"/>
  <c r="AV975" i="1" s="1"/>
  <c r="AR975" i="1"/>
  <c r="AY974" i="1"/>
  <c r="AX974" i="1"/>
  <c r="AU974" i="1"/>
  <c r="AT974" i="1"/>
  <c r="AS974" i="1"/>
  <c r="AV974" i="1" s="1"/>
  <c r="AW974" i="1" s="1"/>
  <c r="AR974" i="1"/>
  <c r="AY973" i="1"/>
  <c r="AX973" i="1"/>
  <c r="AT973" i="1"/>
  <c r="AS973" i="1"/>
  <c r="AR973" i="1"/>
  <c r="BH972" i="1"/>
  <c r="BE972" i="1"/>
  <c r="BC972" i="1"/>
  <c r="BF972" i="1" s="1"/>
  <c r="BA972" i="1"/>
  <c r="AY972" i="1"/>
  <c r="AX972" i="1"/>
  <c r="AT972" i="1"/>
  <c r="AS972" i="1"/>
  <c r="AR972" i="1"/>
  <c r="AY971" i="1"/>
  <c r="AX971" i="1"/>
  <c r="AT971" i="1"/>
  <c r="AS971" i="1"/>
  <c r="AR971" i="1"/>
  <c r="AY970" i="1"/>
  <c r="AX970" i="1"/>
  <c r="AT970" i="1"/>
  <c r="AS970" i="1"/>
  <c r="AR970" i="1"/>
  <c r="AY969" i="1"/>
  <c r="AX969" i="1"/>
  <c r="AV969" i="1"/>
  <c r="AT969" i="1"/>
  <c r="AS969" i="1"/>
  <c r="AR969" i="1"/>
  <c r="BH968" i="1"/>
  <c r="BE968" i="1"/>
  <c r="BC968" i="1"/>
  <c r="BF968" i="1" s="1"/>
  <c r="BA968" i="1"/>
  <c r="AY968" i="1"/>
  <c r="AX968" i="1"/>
  <c r="AT968" i="1"/>
  <c r="AS968" i="1"/>
  <c r="AR968" i="1"/>
  <c r="AY967" i="1"/>
  <c r="AX967" i="1"/>
  <c r="AV967" i="1"/>
  <c r="AT967" i="1"/>
  <c r="AS967" i="1"/>
  <c r="AR967" i="1"/>
  <c r="AY966" i="1"/>
  <c r="AX966" i="1"/>
  <c r="AV966" i="1"/>
  <c r="AT966" i="1"/>
  <c r="AS966" i="1"/>
  <c r="AR966" i="1"/>
  <c r="AY965" i="1"/>
  <c r="AX965" i="1"/>
  <c r="AT965" i="1"/>
  <c r="AS965" i="1"/>
  <c r="AR965" i="1"/>
  <c r="AY964" i="1"/>
  <c r="AX964" i="1"/>
  <c r="AT964" i="1"/>
  <c r="AS964" i="1"/>
  <c r="AR964" i="1"/>
  <c r="BH963" i="1"/>
  <c r="BE963" i="1"/>
  <c r="BC963" i="1"/>
  <c r="BF963" i="1" s="1"/>
  <c r="BA963" i="1"/>
  <c r="AY963" i="1"/>
  <c r="AX963" i="1"/>
  <c r="AT963" i="1"/>
  <c r="AS963" i="1"/>
  <c r="AR963" i="1"/>
  <c r="AY962" i="1"/>
  <c r="AX962" i="1"/>
  <c r="AT962" i="1"/>
  <c r="AS962" i="1"/>
  <c r="AR962" i="1"/>
  <c r="AY961" i="1"/>
  <c r="AX961" i="1"/>
  <c r="AV961" i="1"/>
  <c r="AT961" i="1"/>
  <c r="AS961" i="1"/>
  <c r="AR961" i="1"/>
  <c r="AY960" i="1"/>
  <c r="AX960" i="1"/>
  <c r="AV960" i="1"/>
  <c r="AT960" i="1"/>
  <c r="AS960" i="1"/>
  <c r="AR960" i="1"/>
  <c r="BH959" i="1"/>
  <c r="BE959" i="1"/>
  <c r="BC959" i="1"/>
  <c r="BF959" i="1" s="1"/>
  <c r="BA959" i="1"/>
  <c r="AY959" i="1"/>
  <c r="AX959" i="1"/>
  <c r="AV959" i="1"/>
  <c r="AT959" i="1"/>
  <c r="AS959" i="1"/>
  <c r="AR959" i="1"/>
  <c r="AY958" i="1"/>
  <c r="AX958" i="1"/>
  <c r="AV958" i="1"/>
  <c r="AT958" i="1"/>
  <c r="AS958" i="1"/>
  <c r="AR958" i="1"/>
  <c r="AY957" i="1"/>
  <c r="AX957" i="1"/>
  <c r="AT957" i="1"/>
  <c r="AS957" i="1"/>
  <c r="AR957" i="1"/>
  <c r="AY956" i="1"/>
  <c r="AX956" i="1"/>
  <c r="AT956" i="1"/>
  <c r="AS956" i="1"/>
  <c r="AR956" i="1"/>
  <c r="AY955" i="1"/>
  <c r="AX955" i="1"/>
  <c r="AV955" i="1"/>
  <c r="AT955" i="1"/>
  <c r="AS955" i="1"/>
  <c r="AR955" i="1"/>
  <c r="AU955" i="1" s="1"/>
  <c r="AY954" i="1"/>
  <c r="AX954" i="1"/>
  <c r="AV954" i="1"/>
  <c r="AT954" i="1"/>
  <c r="AS954" i="1"/>
  <c r="AR954" i="1"/>
  <c r="AU954" i="1" s="1"/>
  <c r="BH953" i="1"/>
  <c r="BE953" i="1"/>
  <c r="BC953" i="1"/>
  <c r="BF953" i="1" s="1"/>
  <c r="BA953" i="1"/>
  <c r="AY953" i="1"/>
  <c r="AX953" i="1"/>
  <c r="AV953" i="1"/>
  <c r="AT953" i="1"/>
  <c r="AS953" i="1"/>
  <c r="AR953" i="1"/>
  <c r="AU953" i="1" s="1"/>
  <c r="AY952" i="1"/>
  <c r="AX952" i="1"/>
  <c r="AV952" i="1"/>
  <c r="AT952" i="1"/>
  <c r="AS952" i="1"/>
  <c r="AR952" i="1"/>
  <c r="AU952" i="1" s="1"/>
  <c r="AY951" i="1"/>
  <c r="AX951" i="1"/>
  <c r="AV951" i="1"/>
  <c r="AU951" i="1"/>
  <c r="AT951" i="1"/>
  <c r="AS951" i="1"/>
  <c r="AR951" i="1"/>
  <c r="BH950" i="1"/>
  <c r="BE950" i="1"/>
  <c r="BC950" i="1"/>
  <c r="BF950" i="1" s="1"/>
  <c r="BA950" i="1"/>
  <c r="AY950" i="1"/>
  <c r="AX950" i="1"/>
  <c r="AV950" i="1"/>
  <c r="AT950" i="1"/>
  <c r="AS950" i="1"/>
  <c r="AR950" i="1"/>
  <c r="AU950" i="1" s="1"/>
  <c r="AW950" i="1" s="1"/>
  <c r="BH949" i="1"/>
  <c r="BE949" i="1"/>
  <c r="BC949" i="1"/>
  <c r="BF949" i="1" s="1"/>
  <c r="BA949" i="1"/>
  <c r="AY949" i="1"/>
  <c r="AX949" i="1"/>
  <c r="AV949" i="1"/>
  <c r="AT949" i="1"/>
  <c r="AS949" i="1"/>
  <c r="AR949" i="1"/>
  <c r="AU949" i="1" s="1"/>
  <c r="AW949" i="1" s="1"/>
  <c r="BC948" i="1"/>
  <c r="BF948" i="1" s="1"/>
  <c r="AY948" i="1"/>
  <c r="AX948" i="1"/>
  <c r="AV948" i="1"/>
  <c r="AT948" i="1"/>
  <c r="AS948" i="1"/>
  <c r="AR948" i="1"/>
  <c r="AU948" i="1" s="1"/>
  <c r="BH947" i="1"/>
  <c r="BE947" i="1"/>
  <c r="BC947" i="1"/>
  <c r="BF947" i="1" s="1"/>
  <c r="BA947" i="1"/>
  <c r="AY947" i="1"/>
  <c r="AX947" i="1"/>
  <c r="AV947" i="1"/>
  <c r="AT947" i="1"/>
  <c r="AS947" i="1"/>
  <c r="AR947" i="1"/>
  <c r="AU947" i="1" s="1"/>
  <c r="AW947" i="1" s="1"/>
  <c r="BH946" i="1"/>
  <c r="BE946" i="1"/>
  <c r="BC946" i="1"/>
  <c r="BF946" i="1" s="1"/>
  <c r="BA946" i="1"/>
  <c r="AY946" i="1"/>
  <c r="AX946" i="1"/>
  <c r="AV946" i="1"/>
  <c r="AU946" i="1"/>
  <c r="AW946" i="1" s="1"/>
  <c r="BD946" i="1" s="1"/>
  <c r="AT946" i="1"/>
  <c r="AS946" i="1"/>
  <c r="AR946" i="1"/>
  <c r="BH945" i="1"/>
  <c r="BE945" i="1"/>
  <c r="BC945" i="1"/>
  <c r="BF945" i="1" s="1"/>
  <c r="BA945" i="1"/>
  <c r="AY945" i="1"/>
  <c r="AX945" i="1"/>
  <c r="AV945" i="1"/>
  <c r="AU945" i="1"/>
  <c r="AT945" i="1"/>
  <c r="AS945" i="1"/>
  <c r="AR945" i="1"/>
  <c r="AY944" i="1"/>
  <c r="AX944" i="1"/>
  <c r="AV944" i="1"/>
  <c r="AU944" i="1"/>
  <c r="AT944" i="1"/>
  <c r="AS944" i="1"/>
  <c r="AR944" i="1"/>
  <c r="AY943" i="1"/>
  <c r="AX943" i="1"/>
  <c r="AV943" i="1"/>
  <c r="AT943" i="1"/>
  <c r="AS943" i="1"/>
  <c r="AR943" i="1"/>
  <c r="AU943" i="1" s="1"/>
  <c r="AY942" i="1"/>
  <c r="AX942" i="1"/>
  <c r="AV942" i="1"/>
  <c r="AT942" i="1"/>
  <c r="AS942" i="1"/>
  <c r="AR942" i="1"/>
  <c r="AU942" i="1" s="1"/>
  <c r="AY941" i="1"/>
  <c r="AX941" i="1"/>
  <c r="AV941" i="1"/>
  <c r="AT941" i="1"/>
  <c r="AU941" i="1" s="1"/>
  <c r="AS941" i="1"/>
  <c r="AR941" i="1"/>
  <c r="AY940" i="1"/>
  <c r="AX940" i="1"/>
  <c r="AV940" i="1"/>
  <c r="AT940" i="1"/>
  <c r="AU940" i="1" s="1"/>
  <c r="AS940" i="1"/>
  <c r="AR940" i="1"/>
  <c r="AY939" i="1"/>
  <c r="AX939" i="1"/>
  <c r="AV939" i="1"/>
  <c r="AT939" i="1"/>
  <c r="AS939" i="1"/>
  <c r="AR939" i="1"/>
  <c r="AU939" i="1" s="1"/>
  <c r="AY938" i="1"/>
  <c r="AX938" i="1"/>
  <c r="AV938" i="1"/>
  <c r="AT938" i="1"/>
  <c r="AU938" i="1" s="1"/>
  <c r="AS938" i="1"/>
  <c r="AR938" i="1"/>
  <c r="AY937" i="1"/>
  <c r="AX937" i="1"/>
  <c r="AV937" i="1"/>
  <c r="AT937" i="1"/>
  <c r="AU937" i="1" s="1"/>
  <c r="AS937" i="1"/>
  <c r="AR937" i="1"/>
  <c r="BC936" i="1"/>
  <c r="BF936" i="1" s="1"/>
  <c r="AY936" i="1"/>
  <c r="AX936" i="1"/>
  <c r="AV936" i="1"/>
  <c r="AU936" i="1"/>
  <c r="BH936" i="1" s="1"/>
  <c r="AT936" i="1"/>
  <c r="AS936" i="1"/>
  <c r="AR936" i="1"/>
  <c r="BH935" i="1"/>
  <c r="BE935" i="1"/>
  <c r="BC935" i="1"/>
  <c r="BF935" i="1" s="1"/>
  <c r="BA935" i="1"/>
  <c r="AY935" i="1"/>
  <c r="AX935" i="1"/>
  <c r="AV935" i="1"/>
  <c r="AT935" i="1"/>
  <c r="AU935" i="1" s="1"/>
  <c r="AW935" i="1" s="1"/>
  <c r="AS935" i="1"/>
  <c r="AR935" i="1"/>
  <c r="BH934" i="1"/>
  <c r="BE934" i="1"/>
  <c r="BC934" i="1"/>
  <c r="BF934" i="1" s="1"/>
  <c r="BA934" i="1"/>
  <c r="AY934" i="1"/>
  <c r="AX934" i="1"/>
  <c r="AV934" i="1"/>
  <c r="AT934" i="1"/>
  <c r="AU934" i="1" s="1"/>
  <c r="AW934" i="1" s="1"/>
  <c r="AS934" i="1"/>
  <c r="AR934" i="1"/>
  <c r="BH933" i="1"/>
  <c r="BE933" i="1"/>
  <c r="BC933" i="1"/>
  <c r="BF933" i="1" s="1"/>
  <c r="BA933" i="1"/>
  <c r="AY933" i="1"/>
  <c r="AX933" i="1"/>
  <c r="AV933" i="1"/>
  <c r="AU933" i="1"/>
  <c r="AW933" i="1" s="1"/>
  <c r="AT933" i="1"/>
  <c r="AS933" i="1"/>
  <c r="AR933" i="1"/>
  <c r="BH932" i="1"/>
  <c r="BE932" i="1"/>
  <c r="BC932" i="1"/>
  <c r="BF932" i="1" s="1"/>
  <c r="BA932" i="1"/>
  <c r="AY932" i="1"/>
  <c r="AX932" i="1"/>
  <c r="AV932" i="1"/>
  <c r="AU932" i="1"/>
  <c r="AW932" i="1" s="1"/>
  <c r="BB932" i="1" s="1"/>
  <c r="AT932" i="1"/>
  <c r="AS932" i="1"/>
  <c r="AR932" i="1"/>
  <c r="BH931" i="1"/>
  <c r="BE931" i="1"/>
  <c r="BC931" i="1"/>
  <c r="BF931" i="1" s="1"/>
  <c r="BA931" i="1"/>
  <c r="AY931" i="1"/>
  <c r="AX931" i="1"/>
  <c r="AV931" i="1"/>
  <c r="AT931" i="1"/>
  <c r="AU931" i="1" s="1"/>
  <c r="AW931" i="1" s="1"/>
  <c r="AS931" i="1"/>
  <c r="AR931" i="1"/>
  <c r="BH930" i="1"/>
  <c r="BE930" i="1"/>
  <c r="BC930" i="1"/>
  <c r="BF930" i="1" s="1"/>
  <c r="BA930" i="1"/>
  <c r="AY930" i="1"/>
  <c r="AX930" i="1"/>
  <c r="AV930" i="1"/>
  <c r="AT930" i="1"/>
  <c r="AU930" i="1" s="1"/>
  <c r="AW930" i="1" s="1"/>
  <c r="AS930" i="1"/>
  <c r="AR930" i="1"/>
  <c r="BH929" i="1"/>
  <c r="BE929" i="1"/>
  <c r="BC929" i="1"/>
  <c r="BF929" i="1" s="1"/>
  <c r="BA929" i="1"/>
  <c r="AY929" i="1"/>
  <c r="AX929" i="1"/>
  <c r="AV929" i="1"/>
  <c r="AU929" i="1"/>
  <c r="AW929" i="1" s="1"/>
  <c r="AT929" i="1"/>
  <c r="AS929" i="1"/>
  <c r="AR929" i="1"/>
  <c r="AY928" i="1"/>
  <c r="AX928" i="1"/>
  <c r="AV928" i="1"/>
  <c r="AT928" i="1"/>
  <c r="AU928" i="1" s="1"/>
  <c r="AS928" i="1"/>
  <c r="AR928" i="1"/>
  <c r="AY927" i="1"/>
  <c r="AX927" i="1"/>
  <c r="AV927" i="1"/>
  <c r="AT927" i="1"/>
  <c r="AU927" i="1" s="1"/>
  <c r="AS927" i="1"/>
  <c r="AR927" i="1"/>
  <c r="BC926" i="1"/>
  <c r="BF926" i="1" s="1"/>
  <c r="AY926" i="1"/>
  <c r="AX926" i="1"/>
  <c r="AV926" i="1"/>
  <c r="AU926" i="1"/>
  <c r="BH926" i="1" s="1"/>
  <c r="AT926" i="1"/>
  <c r="AS926" i="1"/>
  <c r="AR926" i="1"/>
  <c r="AY925" i="1"/>
  <c r="AX925" i="1"/>
  <c r="AV925" i="1"/>
  <c r="AU925" i="1"/>
  <c r="AT925" i="1"/>
  <c r="AS925" i="1"/>
  <c r="AR925" i="1"/>
  <c r="AY924" i="1"/>
  <c r="AX924" i="1"/>
  <c r="AV924" i="1"/>
  <c r="AT924" i="1"/>
  <c r="AU924" i="1" s="1"/>
  <c r="AS924" i="1"/>
  <c r="AR924" i="1"/>
  <c r="BH923" i="1"/>
  <c r="BE923" i="1"/>
  <c r="BC923" i="1"/>
  <c r="BF923" i="1" s="1"/>
  <c r="BA923" i="1"/>
  <c r="AY923" i="1"/>
  <c r="AX923" i="1"/>
  <c r="AV923" i="1"/>
  <c r="AU923" i="1"/>
  <c r="AT923" i="1"/>
  <c r="AS923" i="1"/>
  <c r="AR923" i="1"/>
  <c r="BH922" i="1"/>
  <c r="BE922" i="1"/>
  <c r="BC922" i="1"/>
  <c r="BF922" i="1" s="1"/>
  <c r="BA922" i="1"/>
  <c r="AY922" i="1"/>
  <c r="AX922" i="1"/>
  <c r="AV922" i="1"/>
  <c r="AU922" i="1"/>
  <c r="AW922" i="1" s="1"/>
  <c r="BB922" i="1" s="1"/>
  <c r="AT922" i="1"/>
  <c r="AS922" i="1"/>
  <c r="AR922" i="1"/>
  <c r="AY921" i="1"/>
  <c r="AX921" i="1"/>
  <c r="AV921" i="1"/>
  <c r="AU921" i="1"/>
  <c r="AT921" i="1"/>
  <c r="AS921" i="1"/>
  <c r="AR921" i="1"/>
  <c r="AY920" i="1"/>
  <c r="AX920" i="1"/>
  <c r="AV920" i="1"/>
  <c r="AT920" i="1"/>
  <c r="AU920" i="1" s="1"/>
  <c r="AS920" i="1"/>
  <c r="AR920" i="1"/>
  <c r="AY919" i="1"/>
  <c r="AX919" i="1"/>
  <c r="AV919" i="1"/>
  <c r="AT919" i="1"/>
  <c r="AU919" i="1" s="1"/>
  <c r="AS919" i="1"/>
  <c r="AR919" i="1"/>
  <c r="BH918" i="1"/>
  <c r="BE918" i="1"/>
  <c r="BC918" i="1"/>
  <c r="BF918" i="1" s="1"/>
  <c r="BA918" i="1"/>
  <c r="AY918" i="1"/>
  <c r="AX918" i="1"/>
  <c r="AV918" i="1"/>
  <c r="AU918" i="1"/>
  <c r="AW918" i="1" s="1"/>
  <c r="AT918" i="1"/>
  <c r="AS918" i="1"/>
  <c r="AR918" i="1"/>
  <c r="AY917" i="1"/>
  <c r="AX917" i="1"/>
  <c r="AV917" i="1"/>
  <c r="AT917" i="1"/>
  <c r="AS917" i="1"/>
  <c r="AR917" i="1"/>
  <c r="AU917" i="1" s="1"/>
  <c r="BH917" i="1" s="1"/>
  <c r="AY916" i="1"/>
  <c r="AX916" i="1"/>
  <c r="AV916" i="1"/>
  <c r="AT916" i="1"/>
  <c r="AS916" i="1"/>
  <c r="AR916" i="1"/>
  <c r="AU916" i="1" s="1"/>
  <c r="BH915" i="1"/>
  <c r="BE915" i="1"/>
  <c r="BC915" i="1"/>
  <c r="BF915" i="1" s="1"/>
  <c r="BA915" i="1"/>
  <c r="AY915" i="1"/>
  <c r="AX915" i="1"/>
  <c r="AV915" i="1"/>
  <c r="AT915" i="1"/>
  <c r="AS915" i="1"/>
  <c r="AR915" i="1"/>
  <c r="AU915" i="1" s="1"/>
  <c r="AY914" i="1"/>
  <c r="AX914" i="1"/>
  <c r="AV914" i="1"/>
  <c r="AT914" i="1"/>
  <c r="AS914" i="1"/>
  <c r="AR914" i="1"/>
  <c r="AU914" i="1" s="1"/>
  <c r="AY913" i="1"/>
  <c r="AX913" i="1"/>
  <c r="AV913" i="1"/>
  <c r="AT913" i="1"/>
  <c r="AU913" i="1" s="1"/>
  <c r="AS913" i="1"/>
  <c r="AR913" i="1"/>
  <c r="AY912" i="1"/>
  <c r="AX912" i="1"/>
  <c r="AV912" i="1"/>
  <c r="AU912" i="1"/>
  <c r="AT912" i="1"/>
  <c r="AS912" i="1"/>
  <c r="AR912" i="1"/>
  <c r="AY911" i="1"/>
  <c r="AX911" i="1"/>
  <c r="AV911" i="1"/>
  <c r="AT911" i="1"/>
  <c r="AS911" i="1"/>
  <c r="AR911" i="1"/>
  <c r="AU911" i="1" s="1"/>
  <c r="AY910" i="1"/>
  <c r="AX910" i="1"/>
  <c r="AV910" i="1"/>
  <c r="AT910" i="1"/>
  <c r="AS910" i="1"/>
  <c r="AR910" i="1"/>
  <c r="AU910" i="1" s="1"/>
  <c r="AY909" i="1"/>
  <c r="AX909" i="1"/>
  <c r="AV909" i="1"/>
  <c r="AT909" i="1"/>
  <c r="AU909" i="1" s="1"/>
  <c r="AS909" i="1"/>
  <c r="AR909" i="1"/>
  <c r="AY908" i="1"/>
  <c r="AX908" i="1"/>
  <c r="AV908" i="1"/>
  <c r="AU908" i="1"/>
  <c r="AT908" i="1"/>
  <c r="AS908" i="1"/>
  <c r="AR908" i="1"/>
  <c r="BH907" i="1"/>
  <c r="BE907" i="1"/>
  <c r="BC907" i="1"/>
  <c r="BF907" i="1" s="1"/>
  <c r="BA907" i="1"/>
  <c r="AY907" i="1"/>
  <c r="AX907" i="1"/>
  <c r="AV907" i="1"/>
  <c r="AT907" i="1"/>
  <c r="AU907" i="1" s="1"/>
  <c r="AS907" i="1"/>
  <c r="AR907" i="1"/>
  <c r="AY906" i="1"/>
  <c r="AX906" i="1"/>
  <c r="AV906" i="1"/>
  <c r="AU906" i="1"/>
  <c r="AT906" i="1"/>
  <c r="AS906" i="1"/>
  <c r="AR906" i="1"/>
  <c r="AY905" i="1"/>
  <c r="AX905" i="1"/>
  <c r="AV905" i="1"/>
  <c r="AT905" i="1"/>
  <c r="AS905" i="1"/>
  <c r="AR905" i="1"/>
  <c r="AU905" i="1" s="1"/>
  <c r="AY904" i="1"/>
  <c r="AX904" i="1"/>
  <c r="AV904" i="1"/>
  <c r="AT904" i="1"/>
  <c r="AS904" i="1"/>
  <c r="AR904" i="1"/>
  <c r="AU904" i="1" s="1"/>
  <c r="AY903" i="1"/>
  <c r="AX903" i="1"/>
  <c r="AV903" i="1"/>
  <c r="AT903" i="1"/>
  <c r="AU903" i="1" s="1"/>
  <c r="AS903" i="1"/>
  <c r="AR903" i="1"/>
  <c r="BH902" i="1"/>
  <c r="BE902" i="1"/>
  <c r="BC902" i="1"/>
  <c r="BF902" i="1" s="1"/>
  <c r="BA902" i="1"/>
  <c r="AY902" i="1"/>
  <c r="AX902" i="1"/>
  <c r="AV902" i="1"/>
  <c r="AT902" i="1"/>
  <c r="AS902" i="1"/>
  <c r="AR902" i="1"/>
  <c r="AU902" i="1" s="1"/>
  <c r="BH901" i="1"/>
  <c r="BE901" i="1"/>
  <c r="BC901" i="1"/>
  <c r="BF901" i="1" s="1"/>
  <c r="BA901" i="1"/>
  <c r="AY901" i="1"/>
  <c r="AX901" i="1"/>
  <c r="AV901" i="1"/>
  <c r="AT901" i="1"/>
  <c r="AS901" i="1"/>
  <c r="AR901" i="1"/>
  <c r="AU901" i="1" s="1"/>
  <c r="BH900" i="1"/>
  <c r="BE900" i="1"/>
  <c r="BC900" i="1"/>
  <c r="BF900" i="1" s="1"/>
  <c r="BA900" i="1"/>
  <c r="AY900" i="1"/>
  <c r="AX900" i="1"/>
  <c r="AV900" i="1"/>
  <c r="AU900" i="1"/>
  <c r="AT900" i="1"/>
  <c r="AS900" i="1"/>
  <c r="AR900" i="1"/>
  <c r="BH899" i="1"/>
  <c r="BE899" i="1"/>
  <c r="BC899" i="1"/>
  <c r="BF899" i="1" s="1"/>
  <c r="BA899" i="1"/>
  <c r="AY899" i="1"/>
  <c r="AX899" i="1"/>
  <c r="AV899" i="1"/>
  <c r="AT899" i="1"/>
  <c r="AU899" i="1" s="1"/>
  <c r="AS899" i="1"/>
  <c r="AR899" i="1"/>
  <c r="BH898" i="1"/>
  <c r="BE898" i="1"/>
  <c r="BC898" i="1"/>
  <c r="BF898" i="1" s="1"/>
  <c r="BA898" i="1"/>
  <c r="AY898" i="1"/>
  <c r="AX898" i="1"/>
  <c r="AV898" i="1"/>
  <c r="AT898" i="1"/>
  <c r="AS898" i="1"/>
  <c r="AR898" i="1"/>
  <c r="AU898" i="1" s="1"/>
  <c r="BH897" i="1"/>
  <c r="BE897" i="1"/>
  <c r="BC897" i="1"/>
  <c r="BF897" i="1" s="1"/>
  <c r="BA897" i="1"/>
  <c r="AY897" i="1"/>
  <c r="AX897" i="1"/>
  <c r="AV897" i="1"/>
  <c r="AT897" i="1"/>
  <c r="AS897" i="1"/>
  <c r="AR897" i="1"/>
  <c r="AU897" i="1" s="1"/>
  <c r="AY896" i="1"/>
  <c r="AX896" i="1"/>
  <c r="AV896" i="1"/>
  <c r="AT896" i="1"/>
  <c r="AS896" i="1"/>
  <c r="AR896" i="1"/>
  <c r="AU896" i="1" s="1"/>
  <c r="AY895" i="1"/>
  <c r="AX895" i="1"/>
  <c r="AV895" i="1"/>
  <c r="AT895" i="1"/>
  <c r="AU895" i="1" s="1"/>
  <c r="AS895" i="1"/>
  <c r="AR895" i="1"/>
  <c r="AY894" i="1"/>
  <c r="AX894" i="1"/>
  <c r="AV894" i="1"/>
  <c r="AU894" i="1"/>
  <c r="AT894" i="1"/>
  <c r="AS894" i="1"/>
  <c r="AR894" i="1"/>
  <c r="BH893" i="1"/>
  <c r="BE893" i="1"/>
  <c r="BC893" i="1"/>
  <c r="BF893" i="1" s="1"/>
  <c r="BA893" i="1"/>
  <c r="AY893" i="1"/>
  <c r="AX893" i="1"/>
  <c r="AV893" i="1"/>
  <c r="AT893" i="1"/>
  <c r="AU893" i="1" s="1"/>
  <c r="AS893" i="1"/>
  <c r="AR893" i="1"/>
  <c r="AY892" i="1"/>
  <c r="AX892" i="1"/>
  <c r="AV892" i="1"/>
  <c r="AT892" i="1"/>
  <c r="AU892" i="1" s="1"/>
  <c r="AS892" i="1"/>
  <c r="AR892" i="1"/>
  <c r="BH891" i="1"/>
  <c r="BE891" i="1"/>
  <c r="BC891" i="1"/>
  <c r="BF891" i="1" s="1"/>
  <c r="BA891" i="1"/>
  <c r="AY891" i="1"/>
  <c r="AX891" i="1"/>
  <c r="AV891" i="1"/>
  <c r="AT891" i="1"/>
  <c r="AU891" i="1" s="1"/>
  <c r="AS891" i="1"/>
  <c r="AR891" i="1"/>
  <c r="AY890" i="1"/>
  <c r="AX890" i="1"/>
  <c r="AV890" i="1"/>
  <c r="AU890" i="1"/>
  <c r="AT890" i="1"/>
  <c r="AS890" i="1"/>
  <c r="AR890" i="1"/>
  <c r="AY889" i="1"/>
  <c r="AX889" i="1"/>
  <c r="AV889" i="1"/>
  <c r="AU889" i="1"/>
  <c r="AT889" i="1"/>
  <c r="AS889" i="1"/>
  <c r="AR889" i="1"/>
  <c r="AY888" i="1"/>
  <c r="AX888" i="1"/>
  <c r="AV888" i="1"/>
  <c r="AT888" i="1"/>
  <c r="AS888" i="1"/>
  <c r="AR888" i="1"/>
  <c r="AU888" i="1" s="1"/>
  <c r="AY887" i="1"/>
  <c r="AX887" i="1"/>
  <c r="AV887" i="1"/>
  <c r="AT887" i="1"/>
  <c r="AU887" i="1" s="1"/>
  <c r="AS887" i="1"/>
  <c r="AR887" i="1"/>
  <c r="BH886" i="1"/>
  <c r="BE886" i="1"/>
  <c r="BC886" i="1"/>
  <c r="BF886" i="1" s="1"/>
  <c r="BA886" i="1"/>
  <c r="AY886" i="1"/>
  <c r="AX886" i="1"/>
  <c r="AV886" i="1"/>
  <c r="AT886" i="1"/>
  <c r="AS886" i="1"/>
  <c r="AR886" i="1"/>
  <c r="AU886" i="1" s="1"/>
  <c r="AY885" i="1"/>
  <c r="AX885" i="1"/>
  <c r="AV885" i="1"/>
  <c r="AT885" i="1"/>
  <c r="AU885" i="1" s="1"/>
  <c r="AS885" i="1"/>
  <c r="AR885" i="1"/>
  <c r="AY884" i="1"/>
  <c r="AX884" i="1"/>
  <c r="AV884" i="1"/>
  <c r="AT884" i="1"/>
  <c r="AU884" i="1" s="1"/>
  <c r="AS884" i="1"/>
  <c r="AR884" i="1"/>
  <c r="BH883" i="1"/>
  <c r="BE883" i="1"/>
  <c r="BC883" i="1"/>
  <c r="BF883" i="1" s="1"/>
  <c r="BA883" i="1"/>
  <c r="AY883" i="1"/>
  <c r="AX883" i="1"/>
  <c r="AV883" i="1"/>
  <c r="AT883" i="1"/>
  <c r="AU883" i="1" s="1"/>
  <c r="AS883" i="1"/>
  <c r="AR883" i="1"/>
  <c r="AY882" i="1"/>
  <c r="AX882" i="1"/>
  <c r="AV882" i="1"/>
  <c r="AU882" i="1"/>
  <c r="AT882" i="1"/>
  <c r="AS882" i="1"/>
  <c r="AR882" i="1"/>
  <c r="AY881" i="1"/>
  <c r="AX881" i="1"/>
  <c r="AV881" i="1"/>
  <c r="AU881" i="1"/>
  <c r="AT881" i="1"/>
  <c r="AS881" i="1"/>
  <c r="AR881" i="1"/>
  <c r="AY880" i="1"/>
  <c r="AX880" i="1"/>
  <c r="AV880" i="1"/>
  <c r="AU880" i="1"/>
  <c r="AT880" i="1"/>
  <c r="AS880" i="1"/>
  <c r="AR880" i="1"/>
  <c r="BH879" i="1"/>
  <c r="BE879" i="1"/>
  <c r="BC879" i="1"/>
  <c r="BF879" i="1" s="1"/>
  <c r="BA879" i="1"/>
  <c r="AY879" i="1"/>
  <c r="AX879" i="1"/>
  <c r="AV879" i="1"/>
  <c r="AU879" i="1"/>
  <c r="AT879" i="1"/>
  <c r="AS879" i="1"/>
  <c r="AR879" i="1"/>
  <c r="AY878" i="1"/>
  <c r="AX878" i="1"/>
  <c r="AV878" i="1"/>
  <c r="AU878" i="1"/>
  <c r="AT878" i="1"/>
  <c r="AS878" i="1"/>
  <c r="AR878" i="1"/>
  <c r="BH877" i="1"/>
  <c r="BE877" i="1"/>
  <c r="BC877" i="1"/>
  <c r="BF877" i="1" s="1"/>
  <c r="BA877" i="1"/>
  <c r="AY877" i="1"/>
  <c r="AX877" i="1"/>
  <c r="AV877" i="1"/>
  <c r="AU877" i="1"/>
  <c r="AT877" i="1"/>
  <c r="AS877" i="1"/>
  <c r="AR877" i="1"/>
  <c r="BH876" i="1"/>
  <c r="BE876" i="1"/>
  <c r="BC876" i="1"/>
  <c r="BF876" i="1" s="1"/>
  <c r="BA876" i="1"/>
  <c r="AY876" i="1"/>
  <c r="AX876" i="1"/>
  <c r="AV876" i="1"/>
  <c r="AT876" i="1"/>
  <c r="AS876" i="1"/>
  <c r="AR876" i="1"/>
  <c r="AU876" i="1" s="1"/>
  <c r="AY875" i="1"/>
  <c r="AX875" i="1"/>
  <c r="AV875" i="1"/>
  <c r="AU875" i="1"/>
  <c r="AT875" i="1"/>
  <c r="AS875" i="1"/>
  <c r="AR875" i="1"/>
  <c r="AY874" i="1"/>
  <c r="AX874" i="1"/>
  <c r="AV874" i="1"/>
  <c r="AU874" i="1"/>
  <c r="AT874" i="1"/>
  <c r="AS874" i="1"/>
  <c r="AR874" i="1"/>
  <c r="AY873" i="1"/>
  <c r="AX873" i="1"/>
  <c r="AV873" i="1"/>
  <c r="AT873" i="1"/>
  <c r="AS873" i="1"/>
  <c r="AR873" i="1"/>
  <c r="AU873" i="1" s="1"/>
  <c r="AY872" i="1"/>
  <c r="AX872" i="1"/>
  <c r="AV872" i="1"/>
  <c r="AT872" i="1"/>
  <c r="AS872" i="1"/>
  <c r="AR872" i="1"/>
  <c r="AU872" i="1" s="1"/>
  <c r="AY871" i="1"/>
  <c r="AX871" i="1"/>
  <c r="AV871" i="1"/>
  <c r="AU871" i="1"/>
  <c r="AT871" i="1"/>
  <c r="AS871" i="1"/>
  <c r="AR871" i="1"/>
  <c r="BH870" i="1"/>
  <c r="BE870" i="1"/>
  <c r="BC870" i="1"/>
  <c r="BF870" i="1" s="1"/>
  <c r="BA870" i="1"/>
  <c r="AY870" i="1"/>
  <c r="AX870" i="1"/>
  <c r="AV870" i="1"/>
  <c r="AT870" i="1"/>
  <c r="AS870" i="1"/>
  <c r="AR870" i="1"/>
  <c r="AU870" i="1" s="1"/>
  <c r="AW870" i="1" s="1"/>
  <c r="AY869" i="1"/>
  <c r="AX869" i="1"/>
  <c r="AV869" i="1"/>
  <c r="AU869" i="1"/>
  <c r="AT869" i="1"/>
  <c r="AS869" i="1"/>
  <c r="AR869" i="1"/>
  <c r="AY868" i="1"/>
  <c r="AX868" i="1"/>
  <c r="AV868" i="1"/>
  <c r="AU868" i="1"/>
  <c r="AT868" i="1"/>
  <c r="AS868" i="1"/>
  <c r="AR868" i="1"/>
  <c r="AY867" i="1"/>
  <c r="AX867" i="1"/>
  <c r="AV867" i="1"/>
  <c r="AT867" i="1"/>
  <c r="AS867" i="1"/>
  <c r="AR867" i="1"/>
  <c r="AU867" i="1" s="1"/>
  <c r="BH866" i="1"/>
  <c r="BE866" i="1"/>
  <c r="BC866" i="1"/>
  <c r="BF866" i="1" s="1"/>
  <c r="BA866" i="1"/>
  <c r="AY866" i="1"/>
  <c r="AX866" i="1"/>
  <c r="AV866" i="1"/>
  <c r="AU866" i="1"/>
  <c r="AW866" i="1" s="1"/>
  <c r="BB866" i="1" s="1"/>
  <c r="AT866" i="1"/>
  <c r="AS866" i="1"/>
  <c r="AR866" i="1"/>
  <c r="AY865" i="1"/>
  <c r="AX865" i="1"/>
  <c r="AV865" i="1"/>
  <c r="AT865" i="1"/>
  <c r="AS865" i="1"/>
  <c r="AR865" i="1"/>
  <c r="AU865" i="1" s="1"/>
  <c r="AY864" i="1"/>
  <c r="AX864" i="1"/>
  <c r="AV864" i="1"/>
  <c r="AT864" i="1"/>
  <c r="AS864" i="1"/>
  <c r="AR864" i="1"/>
  <c r="AU864" i="1" s="1"/>
  <c r="AY863" i="1"/>
  <c r="AX863" i="1"/>
  <c r="AV863" i="1"/>
  <c r="AT863" i="1"/>
  <c r="AS863" i="1"/>
  <c r="AR863" i="1"/>
  <c r="AU863" i="1" s="1"/>
  <c r="BH862" i="1"/>
  <c r="AY862" i="1"/>
  <c r="AX862" i="1"/>
  <c r="AV862" i="1"/>
  <c r="AU862" i="1"/>
  <c r="AT862" i="1"/>
  <c r="AS862" i="1"/>
  <c r="AR862" i="1"/>
  <c r="AY861" i="1"/>
  <c r="AX861" i="1"/>
  <c r="AV861" i="1"/>
  <c r="AT861" i="1"/>
  <c r="AS861" i="1"/>
  <c r="AR861" i="1"/>
  <c r="AU861" i="1" s="1"/>
  <c r="BH861" i="1" s="1"/>
  <c r="AY860" i="1"/>
  <c r="AX860" i="1"/>
  <c r="AV860" i="1"/>
  <c r="AT860" i="1"/>
  <c r="AS860" i="1"/>
  <c r="AR860" i="1"/>
  <c r="AU860" i="1" s="1"/>
  <c r="AY859" i="1"/>
  <c r="AX859" i="1"/>
  <c r="AV859" i="1"/>
  <c r="AU859" i="1"/>
  <c r="AT859" i="1"/>
  <c r="AS859" i="1"/>
  <c r="AR859" i="1"/>
  <c r="AY858" i="1"/>
  <c r="AX858" i="1"/>
  <c r="AV858" i="1"/>
  <c r="AU858" i="1"/>
  <c r="AT858" i="1"/>
  <c r="AS858" i="1"/>
  <c r="AR858" i="1"/>
  <c r="AY857" i="1"/>
  <c r="AX857" i="1"/>
  <c r="AV857" i="1"/>
  <c r="AT857" i="1"/>
  <c r="AS857" i="1"/>
  <c r="AR857" i="1"/>
  <c r="AU857" i="1" s="1"/>
  <c r="BH856" i="1"/>
  <c r="BE856" i="1"/>
  <c r="BC856" i="1"/>
  <c r="BF856" i="1" s="1"/>
  <c r="BA856" i="1"/>
  <c r="AY856" i="1"/>
  <c r="AX856" i="1"/>
  <c r="AV856" i="1"/>
  <c r="AU856" i="1"/>
  <c r="AT856" i="1"/>
  <c r="AS856" i="1"/>
  <c r="AR856" i="1"/>
  <c r="AY855" i="1"/>
  <c r="AX855" i="1"/>
  <c r="AV855" i="1"/>
  <c r="AT855" i="1"/>
  <c r="AS855" i="1"/>
  <c r="AR855" i="1"/>
  <c r="AU855" i="1" s="1"/>
  <c r="AY854" i="1"/>
  <c r="AX854" i="1"/>
  <c r="AV854" i="1"/>
  <c r="AT854" i="1"/>
  <c r="AS854" i="1"/>
  <c r="AR854" i="1"/>
  <c r="AU854" i="1" s="1"/>
  <c r="AY853" i="1"/>
  <c r="AX853" i="1"/>
  <c r="AT853" i="1"/>
  <c r="AS853" i="1"/>
  <c r="AR853" i="1"/>
  <c r="AY852" i="1"/>
  <c r="AX852" i="1"/>
  <c r="AV852" i="1"/>
  <c r="AU852" i="1"/>
  <c r="AT852" i="1"/>
  <c r="AS852" i="1"/>
  <c r="AR852" i="1"/>
  <c r="AY851" i="1"/>
  <c r="AX851" i="1"/>
  <c r="AT851" i="1"/>
  <c r="AS851" i="1"/>
  <c r="AR851" i="1"/>
  <c r="AY850" i="1"/>
  <c r="AX850" i="1"/>
  <c r="AV850" i="1"/>
  <c r="AT850" i="1"/>
  <c r="AS850" i="1"/>
  <c r="AR850" i="1"/>
  <c r="AU850" i="1" s="1"/>
  <c r="AY849" i="1"/>
  <c r="AX849" i="1"/>
  <c r="AV849" i="1"/>
  <c r="AU849" i="1"/>
  <c r="AT849" i="1"/>
  <c r="AS849" i="1"/>
  <c r="AR849" i="1"/>
  <c r="AY848" i="1"/>
  <c r="AX848" i="1"/>
  <c r="AV848" i="1"/>
  <c r="AT848" i="1"/>
  <c r="AS848" i="1"/>
  <c r="AR848" i="1"/>
  <c r="AU848" i="1" s="1"/>
  <c r="AY847" i="1"/>
  <c r="AX847" i="1"/>
  <c r="AV847" i="1"/>
  <c r="AU847" i="1"/>
  <c r="AT847" i="1"/>
  <c r="AS847" i="1"/>
  <c r="AR847" i="1"/>
  <c r="AY846" i="1"/>
  <c r="AX846" i="1"/>
  <c r="AV846" i="1"/>
  <c r="AT846" i="1"/>
  <c r="AS846" i="1"/>
  <c r="AR846" i="1"/>
  <c r="AU846" i="1" s="1"/>
  <c r="AY845" i="1"/>
  <c r="AX845" i="1"/>
  <c r="AV845" i="1"/>
  <c r="AU845" i="1"/>
  <c r="AT845" i="1"/>
  <c r="AS845" i="1"/>
  <c r="AR845" i="1"/>
  <c r="AY844" i="1"/>
  <c r="AX844" i="1"/>
  <c r="AV844" i="1"/>
  <c r="AT844" i="1"/>
  <c r="AS844" i="1"/>
  <c r="AR844" i="1"/>
  <c r="AU844" i="1" s="1"/>
  <c r="BH843" i="1"/>
  <c r="BE843" i="1"/>
  <c r="BC843" i="1"/>
  <c r="BF843" i="1" s="1"/>
  <c r="BA843" i="1"/>
  <c r="AY843" i="1"/>
  <c r="AX843" i="1"/>
  <c r="AV843" i="1"/>
  <c r="AT843" i="1"/>
  <c r="AS843" i="1"/>
  <c r="AR843" i="1"/>
  <c r="AU843" i="1" s="1"/>
  <c r="AY842" i="1"/>
  <c r="AX842" i="1"/>
  <c r="AV842" i="1"/>
  <c r="AT842" i="1"/>
  <c r="AS842" i="1"/>
  <c r="AR842" i="1"/>
  <c r="AU842" i="1" s="1"/>
  <c r="AY841" i="1"/>
  <c r="AX841" i="1"/>
  <c r="AV841" i="1"/>
  <c r="AU841" i="1"/>
  <c r="AT841" i="1"/>
  <c r="AS841" i="1"/>
  <c r="AR841" i="1"/>
  <c r="AY840" i="1"/>
  <c r="AX840" i="1"/>
  <c r="AV840" i="1"/>
  <c r="AU840" i="1"/>
  <c r="AT840" i="1"/>
  <c r="AS840" i="1"/>
  <c r="AR840" i="1"/>
  <c r="AY839" i="1"/>
  <c r="AX839" i="1"/>
  <c r="AV839" i="1"/>
  <c r="AT839" i="1"/>
  <c r="AS839" i="1"/>
  <c r="AR839" i="1"/>
  <c r="AU839" i="1" s="1"/>
  <c r="AY838" i="1"/>
  <c r="AX838" i="1"/>
  <c r="AV838" i="1"/>
  <c r="AT838" i="1"/>
  <c r="AS838" i="1"/>
  <c r="AR838" i="1"/>
  <c r="AU838" i="1" s="1"/>
  <c r="AY837" i="1"/>
  <c r="AX837" i="1"/>
  <c r="AV837" i="1"/>
  <c r="AT837" i="1"/>
  <c r="AS837" i="1"/>
  <c r="AR837" i="1"/>
  <c r="AU837" i="1" s="1"/>
  <c r="AY836" i="1"/>
  <c r="AX836" i="1"/>
  <c r="AV836" i="1"/>
  <c r="AU836" i="1"/>
  <c r="AT836" i="1"/>
  <c r="AS836" i="1"/>
  <c r="AR836" i="1"/>
  <c r="AY835" i="1"/>
  <c r="AX835" i="1"/>
  <c r="AV835" i="1"/>
  <c r="AT835" i="1"/>
  <c r="AS835" i="1"/>
  <c r="AR835" i="1"/>
  <c r="AU835" i="1" s="1"/>
  <c r="AY834" i="1"/>
  <c r="AX834" i="1"/>
  <c r="AV834" i="1"/>
  <c r="AT834" i="1"/>
  <c r="AS834" i="1"/>
  <c r="AR834" i="1"/>
  <c r="AU834" i="1" s="1"/>
  <c r="AY833" i="1"/>
  <c r="AX833" i="1"/>
  <c r="AV833" i="1"/>
  <c r="AT833" i="1"/>
  <c r="AS833" i="1"/>
  <c r="AR833" i="1"/>
  <c r="AU833" i="1" s="1"/>
  <c r="AY832" i="1"/>
  <c r="AX832" i="1"/>
  <c r="AV832" i="1"/>
  <c r="AU832" i="1"/>
  <c r="AT832" i="1"/>
  <c r="AS832" i="1"/>
  <c r="AR832" i="1"/>
  <c r="AY831" i="1"/>
  <c r="AX831" i="1"/>
  <c r="AV831" i="1"/>
  <c r="AT831" i="1"/>
  <c r="AS831" i="1"/>
  <c r="AR831" i="1"/>
  <c r="AU831" i="1" s="1"/>
  <c r="BH830" i="1"/>
  <c r="BE830" i="1"/>
  <c r="BC830" i="1"/>
  <c r="BF830" i="1" s="1"/>
  <c r="BA830" i="1"/>
  <c r="AY830" i="1"/>
  <c r="AX830" i="1"/>
  <c r="AV830" i="1"/>
  <c r="AU830" i="1"/>
  <c r="AT830" i="1"/>
  <c r="AS830" i="1"/>
  <c r="AR830" i="1"/>
  <c r="BH829" i="1"/>
  <c r="BE829" i="1"/>
  <c r="BC829" i="1"/>
  <c r="BF829" i="1" s="1"/>
  <c r="BA829" i="1"/>
  <c r="AY829" i="1"/>
  <c r="AX829" i="1"/>
  <c r="AV829" i="1"/>
  <c r="AT829" i="1"/>
  <c r="AS829" i="1"/>
  <c r="AR829" i="1"/>
  <c r="AU829" i="1" s="1"/>
  <c r="AY828" i="1"/>
  <c r="AX828" i="1"/>
  <c r="AV828" i="1"/>
  <c r="AU828" i="1"/>
  <c r="AT828" i="1"/>
  <c r="AS828" i="1"/>
  <c r="AR828" i="1"/>
  <c r="BH827" i="1"/>
  <c r="AY827" i="1"/>
  <c r="AX827" i="1"/>
  <c r="AV827" i="1"/>
  <c r="AT827" i="1"/>
  <c r="AS827" i="1"/>
  <c r="AR827" i="1"/>
  <c r="AU827" i="1" s="1"/>
  <c r="BH826" i="1"/>
  <c r="BE826" i="1"/>
  <c r="BC826" i="1"/>
  <c r="BF826" i="1" s="1"/>
  <c r="BA826" i="1"/>
  <c r="AY826" i="1"/>
  <c r="AX826" i="1"/>
  <c r="AV826" i="1"/>
  <c r="AU826" i="1"/>
  <c r="AW826" i="1" s="1"/>
  <c r="BB826" i="1" s="1"/>
  <c r="AT826" i="1"/>
  <c r="AS826" i="1"/>
  <c r="AR826" i="1"/>
  <c r="AY825" i="1"/>
  <c r="AX825" i="1"/>
  <c r="AV825" i="1"/>
  <c r="AT825" i="1"/>
  <c r="AS825" i="1"/>
  <c r="AR825" i="1"/>
  <c r="AU825" i="1" s="1"/>
  <c r="BC824" i="1"/>
  <c r="BF824" i="1" s="1"/>
  <c r="AY824" i="1"/>
  <c r="AX824" i="1"/>
  <c r="AV824" i="1"/>
  <c r="AU824" i="1"/>
  <c r="AT824" i="1"/>
  <c r="AS824" i="1"/>
  <c r="AR824" i="1"/>
  <c r="AY823" i="1"/>
  <c r="AX823" i="1"/>
  <c r="AV823" i="1"/>
  <c r="AT823" i="1"/>
  <c r="AS823" i="1"/>
  <c r="AR823" i="1"/>
  <c r="AY822" i="1"/>
  <c r="AX822" i="1"/>
  <c r="AV822" i="1"/>
  <c r="AU822" i="1"/>
  <c r="AT822" i="1"/>
  <c r="AS822" i="1"/>
  <c r="AR822" i="1"/>
  <c r="AY821" i="1"/>
  <c r="AX821" i="1"/>
  <c r="AV821" i="1"/>
  <c r="AT821" i="1"/>
  <c r="AS821" i="1"/>
  <c r="AR821" i="1"/>
  <c r="AU821" i="1" s="1"/>
  <c r="BC820" i="1"/>
  <c r="BF820" i="1" s="1"/>
  <c r="AY820" i="1"/>
  <c r="AX820" i="1"/>
  <c r="AV820" i="1"/>
  <c r="AU820" i="1"/>
  <c r="AT820" i="1"/>
  <c r="AS820" i="1"/>
  <c r="AR820" i="1"/>
  <c r="AY819" i="1"/>
  <c r="AX819" i="1"/>
  <c r="AV819" i="1"/>
  <c r="AT819" i="1"/>
  <c r="AS819" i="1"/>
  <c r="AR819" i="1"/>
  <c r="AY818" i="1"/>
  <c r="AX818" i="1"/>
  <c r="AV818" i="1"/>
  <c r="AU818" i="1"/>
  <c r="AT818" i="1"/>
  <c r="AS818" i="1"/>
  <c r="AR818" i="1"/>
  <c r="BH817" i="1"/>
  <c r="BE817" i="1"/>
  <c r="BC817" i="1"/>
  <c r="BF817" i="1" s="1"/>
  <c r="BA817" i="1"/>
  <c r="AY817" i="1"/>
  <c r="AX817" i="1"/>
  <c r="AV817" i="1"/>
  <c r="AT817" i="1"/>
  <c r="AS817" i="1"/>
  <c r="AR817" i="1"/>
  <c r="BH816" i="1"/>
  <c r="BE816" i="1"/>
  <c r="BC816" i="1"/>
  <c r="BF816" i="1" s="1"/>
  <c r="BA816" i="1"/>
  <c r="AY816" i="1"/>
  <c r="AX816" i="1"/>
  <c r="AV816" i="1"/>
  <c r="AU816" i="1"/>
  <c r="AT816" i="1"/>
  <c r="AS816" i="1"/>
  <c r="AR816" i="1"/>
  <c r="AY815" i="1"/>
  <c r="AX815" i="1"/>
  <c r="AV815" i="1"/>
  <c r="AT815" i="1"/>
  <c r="AS815" i="1"/>
  <c r="AR815" i="1"/>
  <c r="AY814" i="1"/>
  <c r="AX814" i="1"/>
  <c r="AV814" i="1"/>
  <c r="AU814" i="1"/>
  <c r="AT814" i="1"/>
  <c r="AS814" i="1"/>
  <c r="AR814" i="1"/>
  <c r="BH813" i="1"/>
  <c r="BE813" i="1"/>
  <c r="BC813" i="1"/>
  <c r="BF813" i="1" s="1"/>
  <c r="BA813" i="1"/>
  <c r="AY813" i="1"/>
  <c r="AX813" i="1"/>
  <c r="AV813" i="1"/>
  <c r="AT813" i="1"/>
  <c r="AS813" i="1"/>
  <c r="AR813" i="1"/>
  <c r="AU813" i="1" s="1"/>
  <c r="AW813" i="1" s="1"/>
  <c r="AY812" i="1"/>
  <c r="AX812" i="1"/>
  <c r="AV812" i="1"/>
  <c r="AU812" i="1"/>
  <c r="AT812" i="1"/>
  <c r="AS812" i="1"/>
  <c r="AR812" i="1"/>
  <c r="BH811" i="1"/>
  <c r="AY811" i="1"/>
  <c r="AX811" i="1"/>
  <c r="AV811" i="1"/>
  <c r="AT811" i="1"/>
  <c r="AS811" i="1"/>
  <c r="AR811" i="1"/>
  <c r="AU811" i="1" s="1"/>
  <c r="BH810" i="1"/>
  <c r="BE810" i="1"/>
  <c r="BC810" i="1"/>
  <c r="BF810" i="1" s="1"/>
  <c r="BA810" i="1"/>
  <c r="AY810" i="1"/>
  <c r="AX810" i="1"/>
  <c r="AV810" i="1"/>
  <c r="AU810" i="1"/>
  <c r="AW810" i="1" s="1"/>
  <c r="BB810" i="1" s="1"/>
  <c r="AT810" i="1"/>
  <c r="AS810" i="1"/>
  <c r="AR810" i="1"/>
  <c r="BH809" i="1"/>
  <c r="BE809" i="1"/>
  <c r="BC809" i="1"/>
  <c r="BF809" i="1" s="1"/>
  <c r="BA809" i="1"/>
  <c r="AY809" i="1"/>
  <c r="AX809" i="1"/>
  <c r="AV809" i="1"/>
  <c r="AT809" i="1"/>
  <c r="AS809" i="1"/>
  <c r="AR809" i="1"/>
  <c r="AY808" i="1"/>
  <c r="AX808" i="1"/>
  <c r="AV808" i="1"/>
  <c r="AU808" i="1"/>
  <c r="AT808" i="1"/>
  <c r="AS808" i="1"/>
  <c r="AR808" i="1"/>
  <c r="AY807" i="1"/>
  <c r="AX807" i="1"/>
  <c r="AV807" i="1"/>
  <c r="AT807" i="1"/>
  <c r="AS807" i="1"/>
  <c r="AR807" i="1"/>
  <c r="AU807" i="1" s="1"/>
  <c r="AY806" i="1"/>
  <c r="AX806" i="1"/>
  <c r="AV806" i="1"/>
  <c r="AU806" i="1"/>
  <c r="AT806" i="1"/>
  <c r="AS806" i="1"/>
  <c r="AR806" i="1"/>
  <c r="AY805" i="1"/>
  <c r="AX805" i="1"/>
  <c r="AV805" i="1"/>
  <c r="AT805" i="1"/>
  <c r="AS805" i="1"/>
  <c r="AR805" i="1"/>
  <c r="AY804" i="1"/>
  <c r="AX804" i="1"/>
  <c r="AV804" i="1"/>
  <c r="AU804" i="1"/>
  <c r="AT804" i="1"/>
  <c r="AS804" i="1"/>
  <c r="AR804" i="1"/>
  <c r="AY803" i="1"/>
  <c r="AX803" i="1"/>
  <c r="AV803" i="1"/>
  <c r="AT803" i="1"/>
  <c r="AS803" i="1"/>
  <c r="AR803" i="1"/>
  <c r="AU803" i="1" s="1"/>
  <c r="BC802" i="1"/>
  <c r="BF802" i="1" s="1"/>
  <c r="AY802" i="1"/>
  <c r="AX802" i="1"/>
  <c r="AV802" i="1"/>
  <c r="AU802" i="1"/>
  <c r="AT802" i="1"/>
  <c r="AS802" i="1"/>
  <c r="AR802" i="1"/>
  <c r="BH801" i="1"/>
  <c r="BE801" i="1"/>
  <c r="BC801" i="1"/>
  <c r="BF801" i="1" s="1"/>
  <c r="BA801" i="1"/>
  <c r="AY801" i="1"/>
  <c r="AX801" i="1"/>
  <c r="AV801" i="1"/>
  <c r="AT801" i="1"/>
  <c r="AS801" i="1"/>
  <c r="AR801" i="1"/>
  <c r="AU801" i="1" s="1"/>
  <c r="AW801" i="1" s="1"/>
  <c r="BC800" i="1"/>
  <c r="BF800" i="1" s="1"/>
  <c r="AY800" i="1"/>
  <c r="AX800" i="1"/>
  <c r="AV800" i="1"/>
  <c r="AU800" i="1"/>
  <c r="AT800" i="1"/>
  <c r="AS800" i="1"/>
  <c r="AR800" i="1"/>
  <c r="AY799" i="1"/>
  <c r="AX799" i="1"/>
  <c r="AV799" i="1"/>
  <c r="AT799" i="1"/>
  <c r="AS799" i="1"/>
  <c r="AR799" i="1"/>
  <c r="AU799" i="1" s="1"/>
  <c r="AY798" i="1"/>
  <c r="AX798" i="1"/>
  <c r="AV798" i="1"/>
  <c r="AU798" i="1"/>
  <c r="AT798" i="1"/>
  <c r="AS798" i="1"/>
  <c r="AR798" i="1"/>
  <c r="AY797" i="1"/>
  <c r="AX797" i="1"/>
  <c r="AV797" i="1"/>
  <c r="AT797" i="1"/>
  <c r="AS797" i="1"/>
  <c r="AR797" i="1"/>
  <c r="AU797" i="1" s="1"/>
  <c r="BH797" i="1" s="1"/>
  <c r="BH796" i="1"/>
  <c r="BE796" i="1"/>
  <c r="BC796" i="1"/>
  <c r="BF796" i="1" s="1"/>
  <c r="BA796" i="1"/>
  <c r="AY796" i="1"/>
  <c r="AX796" i="1"/>
  <c r="AV796" i="1"/>
  <c r="AU796" i="1"/>
  <c r="AT796" i="1"/>
  <c r="AS796" i="1"/>
  <c r="AR796" i="1"/>
  <c r="BH795" i="1"/>
  <c r="BE795" i="1"/>
  <c r="BC795" i="1"/>
  <c r="BF795" i="1" s="1"/>
  <c r="BA795" i="1"/>
  <c r="AY795" i="1"/>
  <c r="AX795" i="1"/>
  <c r="AV795" i="1"/>
  <c r="AT795" i="1"/>
  <c r="AS795" i="1"/>
  <c r="AR795" i="1"/>
  <c r="AU795" i="1" s="1"/>
  <c r="AW795" i="1" s="1"/>
  <c r="BH794" i="1"/>
  <c r="BE794" i="1"/>
  <c r="BC794" i="1"/>
  <c r="BF794" i="1" s="1"/>
  <c r="BA794" i="1"/>
  <c r="AY794" i="1"/>
  <c r="AX794" i="1"/>
  <c r="AV794" i="1"/>
  <c r="AT794" i="1"/>
  <c r="AS794" i="1"/>
  <c r="AU794" i="1" s="1"/>
  <c r="AR794" i="1"/>
  <c r="AY793" i="1"/>
  <c r="AX793" i="1"/>
  <c r="AV793" i="1"/>
  <c r="AT793" i="1"/>
  <c r="AS793" i="1"/>
  <c r="AU793" i="1" s="1"/>
  <c r="AR793" i="1"/>
  <c r="AY792" i="1"/>
  <c r="AX792" i="1"/>
  <c r="AV792" i="1"/>
  <c r="AT792" i="1"/>
  <c r="AS792" i="1"/>
  <c r="AR792" i="1"/>
  <c r="AY791" i="1"/>
  <c r="AX791" i="1"/>
  <c r="AV791" i="1"/>
  <c r="AT791" i="1"/>
  <c r="AS791" i="1"/>
  <c r="AU791" i="1" s="1"/>
  <c r="AR791" i="1"/>
  <c r="AY790" i="1"/>
  <c r="AX790" i="1"/>
  <c r="AV790" i="1"/>
  <c r="AT790" i="1"/>
  <c r="AS790" i="1"/>
  <c r="AR790" i="1"/>
  <c r="AY789" i="1"/>
  <c r="AX789" i="1"/>
  <c r="AV789" i="1"/>
  <c r="AT789" i="1"/>
  <c r="AS789" i="1"/>
  <c r="AU789" i="1" s="1"/>
  <c r="AR789" i="1"/>
  <c r="BH788" i="1"/>
  <c r="BE788" i="1"/>
  <c r="BC788" i="1"/>
  <c r="BF788" i="1" s="1"/>
  <c r="BA788" i="1"/>
  <c r="AY788" i="1"/>
  <c r="AX788" i="1"/>
  <c r="AV788" i="1"/>
  <c r="AT788" i="1"/>
  <c r="AS788" i="1"/>
  <c r="AR788" i="1"/>
  <c r="AY787" i="1"/>
  <c r="AX787" i="1"/>
  <c r="AV787" i="1"/>
  <c r="AT787" i="1"/>
  <c r="AS787" i="1"/>
  <c r="AU787" i="1" s="1"/>
  <c r="AR787" i="1"/>
  <c r="AY786" i="1"/>
  <c r="AX786" i="1"/>
  <c r="AV786" i="1"/>
  <c r="AT786" i="1"/>
  <c r="AS786" i="1"/>
  <c r="AR786" i="1"/>
  <c r="AY785" i="1"/>
  <c r="AX785" i="1"/>
  <c r="AV785" i="1"/>
  <c r="AT785" i="1"/>
  <c r="AS785" i="1"/>
  <c r="AU785" i="1" s="1"/>
  <c r="AR785" i="1"/>
  <c r="AY784" i="1"/>
  <c r="AX784" i="1"/>
  <c r="AV784" i="1"/>
  <c r="AT784" i="1"/>
  <c r="AS784" i="1"/>
  <c r="AR784" i="1"/>
  <c r="AY783" i="1"/>
  <c r="AX783" i="1"/>
  <c r="AV783" i="1"/>
  <c r="AT783" i="1"/>
  <c r="AS783" i="1"/>
  <c r="AU783" i="1" s="1"/>
  <c r="AR783" i="1"/>
  <c r="AY782" i="1"/>
  <c r="AX782" i="1"/>
  <c r="AV782" i="1"/>
  <c r="AT782" i="1"/>
  <c r="AS782" i="1"/>
  <c r="AR782" i="1"/>
  <c r="AY781" i="1"/>
  <c r="AX781" i="1"/>
  <c r="AV781" i="1"/>
  <c r="AT781" i="1"/>
  <c r="AS781" i="1"/>
  <c r="AU781" i="1" s="1"/>
  <c r="AR781" i="1"/>
  <c r="AY780" i="1"/>
  <c r="AX780" i="1"/>
  <c r="AV780" i="1"/>
  <c r="AT780" i="1"/>
  <c r="AS780" i="1"/>
  <c r="AR780" i="1"/>
  <c r="AY779" i="1"/>
  <c r="AX779" i="1"/>
  <c r="AV779" i="1"/>
  <c r="AT779" i="1"/>
  <c r="AS779" i="1"/>
  <c r="AU779" i="1" s="1"/>
  <c r="AR779" i="1"/>
  <c r="AY778" i="1"/>
  <c r="AX778" i="1"/>
  <c r="AV778" i="1"/>
  <c r="AT778" i="1"/>
  <c r="AS778" i="1"/>
  <c r="AR778" i="1"/>
  <c r="AY777" i="1"/>
  <c r="AX777" i="1"/>
  <c r="AV777" i="1"/>
  <c r="AT777" i="1"/>
  <c r="AS777" i="1"/>
  <c r="AU777" i="1" s="1"/>
  <c r="AR777" i="1"/>
  <c r="AY776" i="1"/>
  <c r="AX776" i="1"/>
  <c r="AV776" i="1"/>
  <c r="AT776" i="1"/>
  <c r="AS776" i="1"/>
  <c r="AR776" i="1"/>
  <c r="AY775" i="1"/>
  <c r="AX775" i="1"/>
  <c r="AV775" i="1"/>
  <c r="AT775" i="1"/>
  <c r="AS775" i="1"/>
  <c r="AU775" i="1" s="1"/>
  <c r="AR775" i="1"/>
  <c r="AY774" i="1"/>
  <c r="AX774" i="1"/>
  <c r="AV774" i="1"/>
  <c r="AT774" i="1"/>
  <c r="AS774" i="1"/>
  <c r="AR774" i="1"/>
  <c r="AY773" i="1"/>
  <c r="AX773" i="1"/>
  <c r="AV773" i="1"/>
  <c r="AT773" i="1"/>
  <c r="AS773" i="1"/>
  <c r="AU773" i="1" s="1"/>
  <c r="AR773" i="1"/>
  <c r="AY772" i="1"/>
  <c r="AX772" i="1"/>
  <c r="AV772" i="1"/>
  <c r="AT772" i="1"/>
  <c r="AS772" i="1"/>
  <c r="AR772" i="1"/>
  <c r="AY771" i="1"/>
  <c r="AX771" i="1"/>
  <c r="AT771" i="1"/>
  <c r="AS771" i="1"/>
  <c r="AR771" i="1"/>
  <c r="AY770" i="1"/>
  <c r="AX770" i="1"/>
  <c r="AT770" i="1"/>
  <c r="AS770" i="1"/>
  <c r="AV770" i="1" s="1"/>
  <c r="AR770" i="1"/>
  <c r="BH769" i="1"/>
  <c r="BE769" i="1"/>
  <c r="BC769" i="1"/>
  <c r="BF769" i="1" s="1"/>
  <c r="BA769" i="1"/>
  <c r="AY769" i="1"/>
  <c r="AX769" i="1"/>
  <c r="AT769" i="1"/>
  <c r="AS769" i="1"/>
  <c r="AR769" i="1"/>
  <c r="AY768" i="1"/>
  <c r="AX768" i="1"/>
  <c r="AT768" i="1"/>
  <c r="AS768" i="1"/>
  <c r="AV768" i="1" s="1"/>
  <c r="AR768" i="1"/>
  <c r="BH767" i="1"/>
  <c r="BE767" i="1"/>
  <c r="BC767" i="1"/>
  <c r="BF767" i="1" s="1"/>
  <c r="BA767" i="1"/>
  <c r="AY767" i="1"/>
  <c r="AX767" i="1"/>
  <c r="AT767" i="1"/>
  <c r="AS767" i="1"/>
  <c r="AR767" i="1"/>
  <c r="AY766" i="1"/>
  <c r="AX766" i="1"/>
  <c r="AT766" i="1"/>
  <c r="AS766" i="1"/>
  <c r="AV766" i="1" s="1"/>
  <c r="AR766" i="1"/>
  <c r="AY765" i="1"/>
  <c r="AX765" i="1"/>
  <c r="AV765" i="1"/>
  <c r="AT765" i="1"/>
  <c r="AS765" i="1"/>
  <c r="AR765" i="1"/>
  <c r="BH764" i="1"/>
  <c r="BE764" i="1"/>
  <c r="BC764" i="1"/>
  <c r="BF764" i="1" s="1"/>
  <c r="BA764" i="1"/>
  <c r="AY764" i="1"/>
  <c r="AX764" i="1"/>
  <c r="AT764" i="1"/>
  <c r="AS764" i="1"/>
  <c r="AV764" i="1" s="1"/>
  <c r="AR764" i="1"/>
  <c r="BH763" i="1"/>
  <c r="BE763" i="1"/>
  <c r="BC763" i="1"/>
  <c r="BF763" i="1" s="1"/>
  <c r="BA763" i="1"/>
  <c r="AY763" i="1"/>
  <c r="AX763" i="1"/>
  <c r="AT763" i="1"/>
  <c r="AS763" i="1"/>
  <c r="AR763" i="1"/>
  <c r="BH762" i="1"/>
  <c r="BE762" i="1"/>
  <c r="BC762" i="1"/>
  <c r="BF762" i="1" s="1"/>
  <c r="BA762" i="1"/>
  <c r="AY762" i="1"/>
  <c r="AX762" i="1"/>
  <c r="AV762" i="1"/>
  <c r="AT762" i="1"/>
  <c r="AS762" i="1"/>
  <c r="AR762" i="1"/>
  <c r="BH761" i="1"/>
  <c r="BE761" i="1"/>
  <c r="BC761" i="1"/>
  <c r="BF761" i="1" s="1"/>
  <c r="BA761" i="1"/>
  <c r="AY761" i="1"/>
  <c r="AX761" i="1"/>
  <c r="AV761" i="1"/>
  <c r="AT761" i="1"/>
  <c r="AS761" i="1"/>
  <c r="AR761" i="1"/>
  <c r="BH760" i="1"/>
  <c r="BE760" i="1"/>
  <c r="BC760" i="1"/>
  <c r="BF760" i="1" s="1"/>
  <c r="BA760" i="1"/>
  <c r="AY760" i="1"/>
  <c r="AX760" i="1"/>
  <c r="AT760" i="1"/>
  <c r="AS760" i="1"/>
  <c r="AV760" i="1" s="1"/>
  <c r="AR760" i="1"/>
  <c r="BH759" i="1"/>
  <c r="BE759" i="1"/>
  <c r="BC759" i="1"/>
  <c r="BF759" i="1" s="1"/>
  <c r="BA759" i="1"/>
  <c r="AY759" i="1"/>
  <c r="AX759" i="1"/>
  <c r="AT759" i="1"/>
  <c r="AS759" i="1"/>
  <c r="AR759" i="1"/>
  <c r="AY758" i="1"/>
  <c r="AX758" i="1"/>
  <c r="AT758" i="1"/>
  <c r="AS758" i="1"/>
  <c r="AV758" i="1" s="1"/>
  <c r="AR758" i="1"/>
  <c r="AY757" i="1"/>
  <c r="AX757" i="1"/>
  <c r="AV757" i="1"/>
  <c r="AT757" i="1"/>
  <c r="AS757" i="1"/>
  <c r="AR757" i="1"/>
  <c r="BH756" i="1"/>
  <c r="BE756" i="1"/>
  <c r="BC756" i="1"/>
  <c r="BF756" i="1" s="1"/>
  <c r="BA756" i="1"/>
  <c r="AY756" i="1"/>
  <c r="AX756" i="1"/>
  <c r="AT756" i="1"/>
  <c r="AS756" i="1"/>
  <c r="AV756" i="1" s="1"/>
  <c r="AR756" i="1"/>
  <c r="BH755" i="1"/>
  <c r="BE755" i="1"/>
  <c r="BC755" i="1"/>
  <c r="BF755" i="1" s="1"/>
  <c r="BA755" i="1"/>
  <c r="AY755" i="1"/>
  <c r="AX755" i="1"/>
  <c r="AT755" i="1"/>
  <c r="AS755" i="1"/>
  <c r="AR755" i="1"/>
  <c r="AY754" i="1"/>
  <c r="AX754" i="1"/>
  <c r="AT754" i="1"/>
  <c r="AS754" i="1"/>
  <c r="AV754" i="1" s="1"/>
  <c r="AR754" i="1"/>
  <c r="BH753" i="1"/>
  <c r="BE753" i="1"/>
  <c r="BC753" i="1"/>
  <c r="BF753" i="1" s="1"/>
  <c r="BA753" i="1"/>
  <c r="AY753" i="1"/>
  <c r="AX753" i="1"/>
  <c r="AT753" i="1"/>
  <c r="AS753" i="1"/>
  <c r="AR753" i="1"/>
  <c r="AY752" i="1"/>
  <c r="AX752" i="1"/>
  <c r="AT752" i="1"/>
  <c r="AS752" i="1"/>
  <c r="AV752" i="1" s="1"/>
  <c r="AR752" i="1"/>
  <c r="BH751" i="1"/>
  <c r="BE751" i="1"/>
  <c r="BC751" i="1"/>
  <c r="BF751" i="1" s="1"/>
  <c r="BA751" i="1"/>
  <c r="AY751" i="1"/>
  <c r="AX751" i="1"/>
  <c r="AT751" i="1"/>
  <c r="AS751" i="1"/>
  <c r="AR751" i="1"/>
  <c r="AY750" i="1"/>
  <c r="AX750" i="1"/>
  <c r="AT750" i="1"/>
  <c r="AS750" i="1"/>
  <c r="AV750" i="1" s="1"/>
  <c r="AR750" i="1"/>
  <c r="BH749" i="1"/>
  <c r="BE749" i="1"/>
  <c r="BC749" i="1"/>
  <c r="BF749" i="1" s="1"/>
  <c r="BA749" i="1"/>
  <c r="AY749" i="1"/>
  <c r="AX749" i="1"/>
  <c r="AT749" i="1"/>
  <c r="AS749" i="1"/>
  <c r="AR749" i="1"/>
  <c r="BH748" i="1"/>
  <c r="BE748" i="1"/>
  <c r="BC748" i="1"/>
  <c r="BF748" i="1" s="1"/>
  <c r="BA748" i="1"/>
  <c r="AY748" i="1"/>
  <c r="AX748" i="1"/>
  <c r="AV748" i="1"/>
  <c r="AT748" i="1"/>
  <c r="AS748" i="1"/>
  <c r="AR748" i="1"/>
  <c r="AY747" i="1"/>
  <c r="AX747" i="1"/>
  <c r="AT747" i="1"/>
  <c r="AS747" i="1"/>
  <c r="AR747" i="1"/>
  <c r="AY746" i="1"/>
  <c r="AX746" i="1"/>
  <c r="AT746" i="1"/>
  <c r="AS746" i="1"/>
  <c r="AV746" i="1" s="1"/>
  <c r="AR746" i="1"/>
  <c r="AY745" i="1"/>
  <c r="AX745" i="1"/>
  <c r="AV745" i="1"/>
  <c r="AT745" i="1"/>
  <c r="AS745" i="1"/>
  <c r="AR745" i="1"/>
  <c r="AY744" i="1"/>
  <c r="AX744" i="1"/>
  <c r="AV744" i="1"/>
  <c r="AT744" i="1"/>
  <c r="AS744" i="1"/>
  <c r="AR744" i="1"/>
  <c r="AY743" i="1"/>
  <c r="AX743" i="1"/>
  <c r="AT743" i="1"/>
  <c r="AS743" i="1"/>
  <c r="AR743" i="1"/>
  <c r="AY742" i="1"/>
  <c r="AX742" i="1"/>
  <c r="AT742" i="1"/>
  <c r="AS742" i="1"/>
  <c r="AV742" i="1" s="1"/>
  <c r="AR742" i="1"/>
  <c r="AY741" i="1"/>
  <c r="AX741" i="1"/>
  <c r="AV741" i="1"/>
  <c r="AT741" i="1"/>
  <c r="AS741" i="1"/>
  <c r="AR741" i="1"/>
  <c r="BH740" i="1"/>
  <c r="BE740" i="1"/>
  <c r="BC740" i="1"/>
  <c r="BF740" i="1" s="1"/>
  <c r="BA740" i="1"/>
  <c r="AY740" i="1"/>
  <c r="AX740" i="1"/>
  <c r="AT740" i="1"/>
  <c r="AS740" i="1"/>
  <c r="AV740" i="1" s="1"/>
  <c r="AR740" i="1"/>
  <c r="BH739" i="1"/>
  <c r="BE739" i="1"/>
  <c r="BC739" i="1"/>
  <c r="BF739" i="1" s="1"/>
  <c r="BA739" i="1"/>
  <c r="AY739" i="1"/>
  <c r="AX739" i="1"/>
  <c r="AT739" i="1"/>
  <c r="AS739" i="1"/>
  <c r="AR739" i="1"/>
  <c r="AY738" i="1"/>
  <c r="AX738" i="1"/>
  <c r="AT738" i="1"/>
  <c r="AS738" i="1"/>
  <c r="AV738" i="1" s="1"/>
  <c r="AR738" i="1"/>
  <c r="BH737" i="1"/>
  <c r="BE737" i="1"/>
  <c r="BC737" i="1"/>
  <c r="BF737" i="1" s="1"/>
  <c r="BA737" i="1"/>
  <c r="AY737" i="1"/>
  <c r="AX737" i="1"/>
  <c r="AT737" i="1"/>
  <c r="AS737" i="1"/>
  <c r="AR737" i="1"/>
  <c r="BH736" i="1"/>
  <c r="BE736" i="1"/>
  <c r="BC736" i="1"/>
  <c r="BF736" i="1" s="1"/>
  <c r="BA736" i="1"/>
  <c r="AY736" i="1"/>
  <c r="AX736" i="1"/>
  <c r="AV736" i="1"/>
  <c r="AT736" i="1"/>
  <c r="AS736" i="1"/>
  <c r="AR736" i="1"/>
  <c r="BH735" i="1"/>
  <c r="BE735" i="1"/>
  <c r="BC735" i="1"/>
  <c r="BF735" i="1" s="1"/>
  <c r="BA735" i="1"/>
  <c r="AY735" i="1"/>
  <c r="AX735" i="1"/>
  <c r="AV735" i="1"/>
  <c r="AT735" i="1"/>
  <c r="AS735" i="1"/>
  <c r="AR735" i="1"/>
  <c r="AY734" i="1"/>
  <c r="AX734" i="1"/>
  <c r="AV734" i="1"/>
  <c r="AT734" i="1"/>
  <c r="AS734" i="1"/>
  <c r="AR734" i="1"/>
  <c r="AY733" i="1"/>
  <c r="AX733" i="1"/>
  <c r="AT733" i="1"/>
  <c r="AS733" i="1"/>
  <c r="AR733" i="1"/>
  <c r="AY732" i="1"/>
  <c r="AX732" i="1"/>
  <c r="AT732" i="1"/>
  <c r="AS732" i="1"/>
  <c r="AV732" i="1" s="1"/>
  <c r="AR732" i="1"/>
  <c r="AY731" i="1"/>
  <c r="AX731" i="1"/>
  <c r="AV731" i="1"/>
  <c r="AT731" i="1"/>
  <c r="AS731" i="1"/>
  <c r="AR731" i="1"/>
  <c r="AY730" i="1"/>
  <c r="AX730" i="1"/>
  <c r="AV730" i="1"/>
  <c r="AU730" i="1"/>
  <c r="AT730" i="1"/>
  <c r="AS730" i="1"/>
  <c r="AR730" i="1"/>
  <c r="BH729" i="1"/>
  <c r="BE729" i="1"/>
  <c r="BC729" i="1"/>
  <c r="BF729" i="1" s="1"/>
  <c r="BA729" i="1"/>
  <c r="AY729" i="1"/>
  <c r="AX729" i="1"/>
  <c r="AV729" i="1"/>
  <c r="AU729" i="1"/>
  <c r="AT729" i="1"/>
  <c r="AS729" i="1"/>
  <c r="AR729" i="1"/>
  <c r="BH728" i="1"/>
  <c r="BE728" i="1"/>
  <c r="BC728" i="1"/>
  <c r="BF728" i="1" s="1"/>
  <c r="BA728" i="1"/>
  <c r="AY728" i="1"/>
  <c r="AX728" i="1"/>
  <c r="AV728" i="1"/>
  <c r="AU728" i="1"/>
  <c r="AT728" i="1"/>
  <c r="AS728" i="1"/>
  <c r="AR728" i="1"/>
  <c r="BH727" i="1"/>
  <c r="BE727" i="1"/>
  <c r="BC727" i="1"/>
  <c r="BF727" i="1" s="1"/>
  <c r="BA727" i="1"/>
  <c r="AY727" i="1"/>
  <c r="AX727" i="1"/>
  <c r="AV727" i="1"/>
  <c r="AU727" i="1"/>
  <c r="AT727" i="1"/>
  <c r="AS727" i="1"/>
  <c r="AR727" i="1"/>
  <c r="BH726" i="1"/>
  <c r="BE726" i="1"/>
  <c r="BC726" i="1"/>
  <c r="BF726" i="1" s="1"/>
  <c r="BA726" i="1"/>
  <c r="AY726" i="1"/>
  <c r="AX726" i="1"/>
  <c r="AV726" i="1"/>
  <c r="AU726" i="1"/>
  <c r="AT726" i="1"/>
  <c r="AS726" i="1"/>
  <c r="AR726" i="1"/>
  <c r="BH725" i="1"/>
  <c r="BE725" i="1"/>
  <c r="BC725" i="1"/>
  <c r="BF725" i="1" s="1"/>
  <c r="BA725" i="1"/>
  <c r="AY725" i="1"/>
  <c r="AX725" i="1"/>
  <c r="AV725" i="1"/>
  <c r="AU725" i="1"/>
  <c r="AW725" i="1" s="1"/>
  <c r="AT725" i="1"/>
  <c r="AS725" i="1"/>
  <c r="AR725" i="1"/>
  <c r="AY724" i="1"/>
  <c r="AX724" i="1"/>
  <c r="AV724" i="1"/>
  <c r="AU724" i="1"/>
  <c r="AT724" i="1"/>
  <c r="AS724" i="1"/>
  <c r="AR724" i="1"/>
  <c r="AY723" i="1"/>
  <c r="AX723" i="1"/>
  <c r="AV723" i="1"/>
  <c r="AT723" i="1"/>
  <c r="AU723" i="1" s="1"/>
  <c r="AS723" i="1"/>
  <c r="AR723" i="1"/>
  <c r="AY722" i="1"/>
  <c r="AX722" i="1"/>
  <c r="AV722" i="1"/>
  <c r="AT722" i="1"/>
  <c r="AU722" i="1" s="1"/>
  <c r="AS722" i="1"/>
  <c r="AR722" i="1"/>
  <c r="BC721" i="1"/>
  <c r="BF721" i="1" s="1"/>
  <c r="AY721" i="1"/>
  <c r="AX721" i="1"/>
  <c r="AV721" i="1"/>
  <c r="AU721" i="1"/>
  <c r="BH721" i="1" s="1"/>
  <c r="AT721" i="1"/>
  <c r="AS721" i="1"/>
  <c r="AR721" i="1"/>
  <c r="AY720" i="1"/>
  <c r="AX720" i="1"/>
  <c r="AV720" i="1"/>
  <c r="AU720" i="1"/>
  <c r="AT720" i="1"/>
  <c r="AS720" i="1"/>
  <c r="AR720" i="1"/>
  <c r="AY719" i="1"/>
  <c r="AX719" i="1"/>
  <c r="AV719" i="1"/>
  <c r="AT719" i="1"/>
  <c r="AU719" i="1" s="1"/>
  <c r="AS719" i="1"/>
  <c r="AR719" i="1"/>
  <c r="AY718" i="1"/>
  <c r="AX718" i="1"/>
  <c r="AV718" i="1"/>
  <c r="AT718" i="1"/>
  <c r="AU718" i="1" s="1"/>
  <c r="AS718" i="1"/>
  <c r="AR718" i="1"/>
  <c r="BC717" i="1"/>
  <c r="BF717" i="1" s="1"/>
  <c r="AY717" i="1"/>
  <c r="AX717" i="1"/>
  <c r="AV717" i="1"/>
  <c r="AU717" i="1"/>
  <c r="BH717" i="1" s="1"/>
  <c r="AT717" i="1"/>
  <c r="AS717" i="1"/>
  <c r="AR717" i="1"/>
  <c r="BH716" i="1"/>
  <c r="BE716" i="1"/>
  <c r="BC716" i="1"/>
  <c r="BF716" i="1" s="1"/>
  <c r="BA716" i="1"/>
  <c r="AY716" i="1"/>
  <c r="AX716" i="1"/>
  <c r="AV716" i="1"/>
  <c r="AT716" i="1"/>
  <c r="AU716" i="1" s="1"/>
  <c r="AW716" i="1" s="1"/>
  <c r="AS716" i="1"/>
  <c r="AR716" i="1"/>
  <c r="AY715" i="1"/>
  <c r="AX715" i="1"/>
  <c r="AV715" i="1"/>
  <c r="AT715" i="1"/>
  <c r="AS715" i="1"/>
  <c r="AR715" i="1"/>
  <c r="AU715" i="1" s="1"/>
  <c r="BC715" i="1" s="1"/>
  <c r="BF715" i="1" s="1"/>
  <c r="AY714" i="1"/>
  <c r="AX714" i="1"/>
  <c r="AV714" i="1"/>
  <c r="AT714" i="1"/>
  <c r="AS714" i="1"/>
  <c r="AR714" i="1"/>
  <c r="AU714" i="1" s="1"/>
  <c r="BH713" i="1"/>
  <c r="BE713" i="1"/>
  <c r="BC713" i="1"/>
  <c r="BF713" i="1" s="1"/>
  <c r="BA713" i="1"/>
  <c r="AY713" i="1"/>
  <c r="AX713" i="1"/>
  <c r="AV713" i="1"/>
  <c r="AT713" i="1"/>
  <c r="AS713" i="1"/>
  <c r="AR713" i="1"/>
  <c r="AU713" i="1" s="1"/>
  <c r="BC712" i="1"/>
  <c r="BF712" i="1" s="1"/>
  <c r="AY712" i="1"/>
  <c r="AX712" i="1"/>
  <c r="AV712" i="1"/>
  <c r="AT712" i="1"/>
  <c r="AS712" i="1"/>
  <c r="AR712" i="1"/>
  <c r="AU712" i="1" s="1"/>
  <c r="AY711" i="1"/>
  <c r="AX711" i="1"/>
  <c r="AV711" i="1"/>
  <c r="AT711" i="1"/>
  <c r="AU711" i="1" s="1"/>
  <c r="AS711" i="1"/>
  <c r="AR711" i="1"/>
  <c r="AY710" i="1"/>
  <c r="AX710" i="1"/>
  <c r="AV710" i="1"/>
  <c r="AU710" i="1"/>
  <c r="AT710" i="1"/>
  <c r="AS710" i="1"/>
  <c r="AR710" i="1"/>
  <c r="AY709" i="1"/>
  <c r="AX709" i="1"/>
  <c r="AV709" i="1"/>
  <c r="AT709" i="1"/>
  <c r="AS709" i="1"/>
  <c r="AR709" i="1"/>
  <c r="AU709" i="1" s="1"/>
  <c r="BH709" i="1" s="1"/>
  <c r="AY708" i="1"/>
  <c r="AX708" i="1"/>
  <c r="AV708" i="1"/>
  <c r="AT708" i="1"/>
  <c r="AS708" i="1"/>
  <c r="AR708" i="1"/>
  <c r="AU708" i="1" s="1"/>
  <c r="BC708" i="1" s="1"/>
  <c r="BF708" i="1" s="1"/>
  <c r="AY707" i="1"/>
  <c r="AX707" i="1"/>
  <c r="AV707" i="1"/>
  <c r="AT707" i="1"/>
  <c r="AU707" i="1" s="1"/>
  <c r="AS707" i="1"/>
  <c r="AR707" i="1"/>
  <c r="AY706" i="1"/>
  <c r="AX706" i="1"/>
  <c r="AV706" i="1"/>
  <c r="AU706" i="1"/>
  <c r="AT706" i="1"/>
  <c r="AS706" i="1"/>
  <c r="AR706" i="1"/>
  <c r="AY705" i="1"/>
  <c r="AX705" i="1"/>
  <c r="AV705" i="1"/>
  <c r="AT705" i="1"/>
  <c r="AS705" i="1"/>
  <c r="AR705" i="1"/>
  <c r="AU705" i="1" s="1"/>
  <c r="BH704" i="1"/>
  <c r="BE704" i="1"/>
  <c r="BC704" i="1"/>
  <c r="BF704" i="1" s="1"/>
  <c r="BA704" i="1"/>
  <c r="AY704" i="1"/>
  <c r="AX704" i="1"/>
  <c r="AV704" i="1"/>
  <c r="AU704" i="1"/>
  <c r="AW704" i="1" s="1"/>
  <c r="BB704" i="1" s="1"/>
  <c r="AT704" i="1"/>
  <c r="AS704" i="1"/>
  <c r="AR704" i="1"/>
  <c r="BH703" i="1"/>
  <c r="BE703" i="1"/>
  <c r="BC703" i="1"/>
  <c r="BF703" i="1" s="1"/>
  <c r="BA703" i="1"/>
  <c r="AY703" i="1"/>
  <c r="AX703" i="1"/>
  <c r="AV703" i="1"/>
  <c r="AT703" i="1"/>
  <c r="AU703" i="1" s="1"/>
  <c r="AW703" i="1" s="1"/>
  <c r="AS703" i="1"/>
  <c r="AR703" i="1"/>
  <c r="AY702" i="1"/>
  <c r="AX702" i="1"/>
  <c r="AV702" i="1"/>
  <c r="AU702" i="1"/>
  <c r="AT702" i="1"/>
  <c r="AS702" i="1"/>
  <c r="AR702" i="1"/>
  <c r="AY701" i="1"/>
  <c r="AX701" i="1"/>
  <c r="AV701" i="1"/>
  <c r="AT701" i="1"/>
  <c r="AS701" i="1"/>
  <c r="AR701" i="1"/>
  <c r="AU701" i="1" s="1"/>
  <c r="AY700" i="1"/>
  <c r="AX700" i="1"/>
  <c r="AV700" i="1"/>
  <c r="AT700" i="1"/>
  <c r="AS700" i="1"/>
  <c r="AR700" i="1"/>
  <c r="AU700" i="1" s="1"/>
  <c r="AY699" i="1"/>
  <c r="AX699" i="1"/>
  <c r="AV699" i="1"/>
  <c r="AT699" i="1"/>
  <c r="AU699" i="1" s="1"/>
  <c r="AS699" i="1"/>
  <c r="AR699" i="1"/>
  <c r="AY698" i="1"/>
  <c r="AX698" i="1"/>
  <c r="AV698" i="1"/>
  <c r="AU698" i="1"/>
  <c r="AT698" i="1"/>
  <c r="AS698" i="1"/>
  <c r="AR698" i="1"/>
  <c r="AY697" i="1"/>
  <c r="AX697" i="1"/>
  <c r="AV697" i="1"/>
  <c r="AT697" i="1"/>
  <c r="AS697" i="1"/>
  <c r="AR697" i="1"/>
  <c r="AU697" i="1" s="1"/>
  <c r="AY696" i="1"/>
  <c r="AX696" i="1"/>
  <c r="AV696" i="1"/>
  <c r="AT696" i="1"/>
  <c r="AS696" i="1"/>
  <c r="AR696" i="1"/>
  <c r="AU696" i="1" s="1"/>
  <c r="AY695" i="1"/>
  <c r="AX695" i="1"/>
  <c r="AV695" i="1"/>
  <c r="AT695" i="1"/>
  <c r="AU695" i="1" s="1"/>
  <c r="AS695" i="1"/>
  <c r="AR695" i="1"/>
  <c r="AY694" i="1"/>
  <c r="AX694" i="1"/>
  <c r="AV694" i="1"/>
  <c r="AU694" i="1"/>
  <c r="AT694" i="1"/>
  <c r="AS694" i="1"/>
  <c r="AR694" i="1"/>
  <c r="AY693" i="1"/>
  <c r="AX693" i="1"/>
  <c r="AV693" i="1"/>
  <c r="AT693" i="1"/>
  <c r="AS693" i="1"/>
  <c r="AR693" i="1"/>
  <c r="AU693" i="1" s="1"/>
  <c r="AY692" i="1"/>
  <c r="AX692" i="1"/>
  <c r="AV692" i="1"/>
  <c r="AT692" i="1"/>
  <c r="AS692" i="1"/>
  <c r="AR692" i="1"/>
  <c r="AU692" i="1" s="1"/>
  <c r="AY691" i="1"/>
  <c r="AX691" i="1"/>
  <c r="AV691" i="1"/>
  <c r="AT691" i="1"/>
  <c r="AU691" i="1" s="1"/>
  <c r="AS691" i="1"/>
  <c r="AR691" i="1"/>
  <c r="AY690" i="1"/>
  <c r="AX690" i="1"/>
  <c r="AV690" i="1"/>
  <c r="AU690" i="1"/>
  <c r="AT690" i="1"/>
  <c r="AS690" i="1"/>
  <c r="AR690" i="1"/>
  <c r="AY689" i="1"/>
  <c r="AX689" i="1"/>
  <c r="AV689" i="1"/>
  <c r="AT689" i="1"/>
  <c r="AS689" i="1"/>
  <c r="AR689" i="1"/>
  <c r="AU689" i="1" s="1"/>
  <c r="AY688" i="1"/>
  <c r="AX688" i="1"/>
  <c r="AV688" i="1"/>
  <c r="AT688" i="1"/>
  <c r="AS688" i="1"/>
  <c r="AR688" i="1"/>
  <c r="AU688" i="1" s="1"/>
  <c r="AY687" i="1"/>
  <c r="AX687" i="1"/>
  <c r="AV687" i="1"/>
  <c r="AT687" i="1"/>
  <c r="AU687" i="1" s="1"/>
  <c r="AS687" i="1"/>
  <c r="AR687" i="1"/>
  <c r="AY686" i="1"/>
  <c r="AX686" i="1"/>
  <c r="AV686" i="1"/>
  <c r="AU686" i="1"/>
  <c r="AT686" i="1"/>
  <c r="AS686" i="1"/>
  <c r="AR686" i="1"/>
  <c r="AY685" i="1"/>
  <c r="AX685" i="1"/>
  <c r="AV685" i="1"/>
  <c r="AT685" i="1"/>
  <c r="AS685" i="1"/>
  <c r="AR685" i="1"/>
  <c r="AU685" i="1" s="1"/>
  <c r="AY684" i="1"/>
  <c r="AX684" i="1"/>
  <c r="AV684" i="1"/>
  <c r="AT684" i="1"/>
  <c r="AS684" i="1"/>
  <c r="AR684" i="1"/>
  <c r="AU684" i="1" s="1"/>
  <c r="AY683" i="1"/>
  <c r="AX683" i="1"/>
  <c r="AV683" i="1"/>
  <c r="AT683" i="1"/>
  <c r="AU683" i="1" s="1"/>
  <c r="AS683" i="1"/>
  <c r="AR683" i="1"/>
  <c r="AY682" i="1"/>
  <c r="AX682" i="1"/>
  <c r="AV682" i="1"/>
  <c r="AU682" i="1"/>
  <c r="AT682" i="1"/>
  <c r="AS682" i="1"/>
  <c r="AR682" i="1"/>
  <c r="AY681" i="1"/>
  <c r="AX681" i="1"/>
  <c r="AV681" i="1"/>
  <c r="AT681" i="1"/>
  <c r="AS681" i="1"/>
  <c r="AR681" i="1"/>
  <c r="AU681" i="1" s="1"/>
  <c r="AY680" i="1"/>
  <c r="AX680" i="1"/>
  <c r="AV680" i="1"/>
  <c r="AT680" i="1"/>
  <c r="AS680" i="1"/>
  <c r="AR680" i="1"/>
  <c r="AU680" i="1" s="1"/>
  <c r="AY679" i="1"/>
  <c r="AX679" i="1"/>
  <c r="AV679" i="1"/>
  <c r="AT679" i="1"/>
  <c r="AU679" i="1" s="1"/>
  <c r="AS679" i="1"/>
  <c r="AR679" i="1"/>
  <c r="AY678" i="1"/>
  <c r="AX678" i="1"/>
  <c r="AV678" i="1"/>
  <c r="AU678" i="1"/>
  <c r="AT678" i="1"/>
  <c r="AS678" i="1"/>
  <c r="AR678" i="1"/>
  <c r="AY677" i="1"/>
  <c r="AX677" i="1"/>
  <c r="AV677" i="1"/>
  <c r="AT677" i="1"/>
  <c r="AS677" i="1"/>
  <c r="AR677" i="1"/>
  <c r="AU677" i="1" s="1"/>
  <c r="AY676" i="1"/>
  <c r="AX676" i="1"/>
  <c r="AV676" i="1"/>
  <c r="AT676" i="1"/>
  <c r="AS676" i="1"/>
  <c r="AR676" i="1"/>
  <c r="AU676" i="1" s="1"/>
  <c r="AY675" i="1"/>
  <c r="AX675" i="1"/>
  <c r="AV675" i="1"/>
  <c r="AT675" i="1"/>
  <c r="AU675" i="1" s="1"/>
  <c r="AS675" i="1"/>
  <c r="AR675" i="1"/>
  <c r="AY674" i="1"/>
  <c r="AX674" i="1"/>
  <c r="AV674" i="1"/>
  <c r="AU674" i="1"/>
  <c r="AT674" i="1"/>
  <c r="AS674" i="1"/>
  <c r="AR674" i="1"/>
  <c r="AY673" i="1"/>
  <c r="AX673" i="1"/>
  <c r="AV673" i="1"/>
  <c r="AT673" i="1"/>
  <c r="AS673" i="1"/>
  <c r="AR673" i="1"/>
  <c r="AU673" i="1" s="1"/>
  <c r="AY672" i="1"/>
  <c r="AX672" i="1"/>
  <c r="AV672" i="1"/>
  <c r="AT672" i="1"/>
  <c r="AS672" i="1"/>
  <c r="AR672" i="1"/>
  <c r="AU672" i="1" s="1"/>
  <c r="AY671" i="1"/>
  <c r="AX671" i="1"/>
  <c r="AV671" i="1"/>
  <c r="AT671" i="1"/>
  <c r="AU671" i="1" s="1"/>
  <c r="AS671" i="1"/>
  <c r="AR671" i="1"/>
  <c r="AY670" i="1"/>
  <c r="AX670" i="1"/>
  <c r="AV670" i="1"/>
  <c r="AU670" i="1"/>
  <c r="AT670" i="1"/>
  <c r="AS670" i="1"/>
  <c r="AR670" i="1"/>
  <c r="AY669" i="1"/>
  <c r="AX669" i="1"/>
  <c r="AV669" i="1"/>
  <c r="AT669" i="1"/>
  <c r="AS669" i="1"/>
  <c r="AR669" i="1"/>
  <c r="AU669" i="1" s="1"/>
  <c r="AY668" i="1"/>
  <c r="AX668" i="1"/>
  <c r="AV668" i="1"/>
  <c r="AT668" i="1"/>
  <c r="AS668" i="1"/>
  <c r="AR668" i="1"/>
  <c r="AU668" i="1" s="1"/>
  <c r="AY667" i="1"/>
  <c r="AX667" i="1"/>
  <c r="AV667" i="1"/>
  <c r="AT667" i="1"/>
  <c r="AU667" i="1" s="1"/>
  <c r="AS667" i="1"/>
  <c r="AR667" i="1"/>
  <c r="AY666" i="1"/>
  <c r="AX666" i="1"/>
  <c r="AV666" i="1"/>
  <c r="AU666" i="1"/>
  <c r="AT666" i="1"/>
  <c r="AS666" i="1"/>
  <c r="AR666" i="1"/>
  <c r="AY665" i="1"/>
  <c r="AX665" i="1"/>
  <c r="AV665" i="1"/>
  <c r="AT665" i="1"/>
  <c r="AS665" i="1"/>
  <c r="AR665" i="1"/>
  <c r="AU665" i="1" s="1"/>
  <c r="AY664" i="1"/>
  <c r="AX664" i="1"/>
  <c r="AV664" i="1"/>
  <c r="AT664" i="1"/>
  <c r="AS664" i="1"/>
  <c r="AR664" i="1"/>
  <c r="AU664" i="1" s="1"/>
  <c r="AY663" i="1"/>
  <c r="AX663" i="1"/>
  <c r="AV663" i="1"/>
  <c r="AT663" i="1"/>
  <c r="AU663" i="1" s="1"/>
  <c r="AS663" i="1"/>
  <c r="AR663" i="1"/>
  <c r="AY662" i="1"/>
  <c r="AX662" i="1"/>
  <c r="AV662" i="1"/>
  <c r="AU662" i="1"/>
  <c r="AT662" i="1"/>
  <c r="AS662" i="1"/>
  <c r="AR662" i="1"/>
  <c r="AY661" i="1"/>
  <c r="AX661" i="1"/>
  <c r="AV661" i="1"/>
  <c r="AT661" i="1"/>
  <c r="AS661" i="1"/>
  <c r="AR661" i="1"/>
  <c r="AU661" i="1" s="1"/>
  <c r="AY660" i="1"/>
  <c r="AX660" i="1"/>
  <c r="AV660" i="1"/>
  <c r="AU660" i="1"/>
  <c r="AT660" i="1"/>
  <c r="AS660" i="1"/>
  <c r="AR660" i="1"/>
  <c r="AY659" i="1"/>
  <c r="AX659" i="1"/>
  <c r="AV659" i="1"/>
  <c r="AU659" i="1"/>
  <c r="AT659" i="1"/>
  <c r="AS659" i="1"/>
  <c r="AR659" i="1"/>
  <c r="AY658" i="1"/>
  <c r="AX658" i="1"/>
  <c r="AV658" i="1"/>
  <c r="AU658" i="1"/>
  <c r="AT658" i="1"/>
  <c r="AS658" i="1"/>
  <c r="AR658" i="1"/>
  <c r="AY657" i="1"/>
  <c r="AX657" i="1"/>
  <c r="AV657" i="1"/>
  <c r="AU657" i="1"/>
  <c r="AT657" i="1"/>
  <c r="AS657" i="1"/>
  <c r="AR657" i="1"/>
  <c r="AY656" i="1"/>
  <c r="AX656" i="1"/>
  <c r="AV656" i="1"/>
  <c r="AU656" i="1"/>
  <c r="AT656" i="1"/>
  <c r="AS656" i="1"/>
  <c r="AR656" i="1"/>
  <c r="BH655" i="1"/>
  <c r="AY655" i="1"/>
  <c r="AX655" i="1"/>
  <c r="AV655" i="1"/>
  <c r="AU655" i="1"/>
  <c r="AT655" i="1"/>
  <c r="AS655" i="1"/>
  <c r="AR655" i="1"/>
  <c r="AY654" i="1"/>
  <c r="AX654" i="1"/>
  <c r="AV654" i="1"/>
  <c r="AU654" i="1"/>
  <c r="AT654" i="1"/>
  <c r="AS654" i="1"/>
  <c r="AR654" i="1"/>
  <c r="BH653" i="1"/>
  <c r="AY653" i="1"/>
  <c r="AX653" i="1"/>
  <c r="AV653" i="1"/>
  <c r="AU653" i="1"/>
  <c r="AT653" i="1"/>
  <c r="AS653" i="1"/>
  <c r="AR653" i="1"/>
  <c r="AY652" i="1"/>
  <c r="AX652" i="1"/>
  <c r="AV652" i="1"/>
  <c r="AU652" i="1"/>
  <c r="AT652" i="1"/>
  <c r="AS652" i="1"/>
  <c r="AR652" i="1"/>
  <c r="BH651" i="1"/>
  <c r="AY651" i="1"/>
  <c r="AX651" i="1"/>
  <c r="AV651" i="1"/>
  <c r="AU651" i="1"/>
  <c r="AT651" i="1"/>
  <c r="AS651" i="1"/>
  <c r="AR651" i="1"/>
  <c r="AY650" i="1"/>
  <c r="AX650" i="1"/>
  <c r="AV650" i="1"/>
  <c r="AU650" i="1"/>
  <c r="AT650" i="1"/>
  <c r="AS650" i="1"/>
  <c r="AR650" i="1"/>
  <c r="AY649" i="1"/>
  <c r="AX649" i="1"/>
  <c r="AV649" i="1"/>
  <c r="AU649" i="1"/>
  <c r="AT649" i="1"/>
  <c r="AS649" i="1"/>
  <c r="AR649" i="1"/>
  <c r="AY648" i="1"/>
  <c r="AX648" i="1"/>
  <c r="AV648" i="1"/>
  <c r="AU648" i="1"/>
  <c r="AT648" i="1"/>
  <c r="AS648" i="1"/>
  <c r="AR648" i="1"/>
  <c r="AY647" i="1"/>
  <c r="AX647" i="1"/>
  <c r="AV647" i="1"/>
  <c r="AU647" i="1"/>
  <c r="AT647" i="1"/>
  <c r="AS647" i="1"/>
  <c r="AR647" i="1"/>
  <c r="AY646" i="1"/>
  <c r="AX646" i="1"/>
  <c r="AV646" i="1"/>
  <c r="AU646" i="1"/>
  <c r="AT646" i="1"/>
  <c r="AS646" i="1"/>
  <c r="AR646" i="1"/>
  <c r="BH645" i="1"/>
  <c r="BE645" i="1"/>
  <c r="BC645" i="1"/>
  <c r="BF645" i="1" s="1"/>
  <c r="BA645" i="1"/>
  <c r="AY645" i="1"/>
  <c r="AX645" i="1"/>
  <c r="AV645" i="1"/>
  <c r="AU645" i="1"/>
  <c r="AT645" i="1"/>
  <c r="AS645" i="1"/>
  <c r="AR645" i="1"/>
  <c r="AY644" i="1"/>
  <c r="AX644" i="1"/>
  <c r="AV644" i="1"/>
  <c r="AU644" i="1"/>
  <c r="AT644" i="1"/>
  <c r="AS644" i="1"/>
  <c r="AR644" i="1"/>
  <c r="AY643" i="1"/>
  <c r="AX643" i="1"/>
  <c r="AV643" i="1"/>
  <c r="AU643" i="1"/>
  <c r="AT643" i="1"/>
  <c r="AS643" i="1"/>
  <c r="AR643" i="1"/>
  <c r="AY642" i="1"/>
  <c r="AX642" i="1"/>
  <c r="AV642" i="1"/>
  <c r="AU642" i="1"/>
  <c r="AT642" i="1"/>
  <c r="AS642" i="1"/>
  <c r="AR642" i="1"/>
  <c r="AY641" i="1"/>
  <c r="AX641" i="1"/>
  <c r="AV641" i="1"/>
  <c r="AU641" i="1"/>
  <c r="AT641" i="1"/>
  <c r="AS641" i="1"/>
  <c r="AR641" i="1"/>
  <c r="AY640" i="1"/>
  <c r="AX640" i="1"/>
  <c r="AV640" i="1"/>
  <c r="AU640" i="1"/>
  <c r="AT640" i="1"/>
  <c r="AS640" i="1"/>
  <c r="AR640" i="1"/>
  <c r="AY639" i="1"/>
  <c r="AX639" i="1"/>
  <c r="AV639" i="1"/>
  <c r="AU639" i="1"/>
  <c r="AT639" i="1"/>
  <c r="AS639" i="1"/>
  <c r="AR639" i="1"/>
  <c r="AY638" i="1"/>
  <c r="AX638" i="1"/>
  <c r="AV638" i="1"/>
  <c r="AU638" i="1"/>
  <c r="AT638" i="1"/>
  <c r="AS638" i="1"/>
  <c r="AR638" i="1"/>
  <c r="BH637" i="1"/>
  <c r="BE637" i="1"/>
  <c r="BC637" i="1"/>
  <c r="BF637" i="1" s="1"/>
  <c r="BA637" i="1"/>
  <c r="AY637" i="1"/>
  <c r="AX637" i="1"/>
  <c r="AV637" i="1"/>
  <c r="AU637" i="1"/>
  <c r="AT637" i="1"/>
  <c r="AS637" i="1"/>
  <c r="AR637" i="1"/>
  <c r="AY636" i="1"/>
  <c r="AX636" i="1"/>
  <c r="AV636" i="1"/>
  <c r="AU636" i="1"/>
  <c r="AT636" i="1"/>
  <c r="AS636" i="1"/>
  <c r="AR636" i="1"/>
  <c r="BH635" i="1"/>
  <c r="BE635" i="1"/>
  <c r="BC635" i="1"/>
  <c r="BF635" i="1" s="1"/>
  <c r="BA635" i="1"/>
  <c r="AY635" i="1"/>
  <c r="AX635" i="1"/>
  <c r="AV635" i="1"/>
  <c r="AU635" i="1"/>
  <c r="AT635" i="1"/>
  <c r="AS635" i="1"/>
  <c r="AR635" i="1"/>
  <c r="BH634" i="1"/>
  <c r="BE634" i="1"/>
  <c r="BC634" i="1"/>
  <c r="BF634" i="1" s="1"/>
  <c r="BA634" i="1"/>
  <c r="AY634" i="1"/>
  <c r="AX634" i="1"/>
  <c r="AV634" i="1"/>
  <c r="AU634" i="1"/>
  <c r="AT634" i="1"/>
  <c r="AS634" i="1"/>
  <c r="AR634" i="1"/>
  <c r="AY633" i="1"/>
  <c r="AX633" i="1"/>
  <c r="AV633" i="1"/>
  <c r="AU633" i="1"/>
  <c r="AT633" i="1"/>
  <c r="AS633" i="1"/>
  <c r="AR633" i="1"/>
  <c r="BH632" i="1"/>
  <c r="BE632" i="1"/>
  <c r="BC632" i="1"/>
  <c r="BF632" i="1" s="1"/>
  <c r="BA632" i="1"/>
  <c r="AY632" i="1"/>
  <c r="AX632" i="1"/>
  <c r="AV632" i="1"/>
  <c r="AU632" i="1"/>
  <c r="AT632" i="1"/>
  <c r="AS632" i="1"/>
  <c r="AR632" i="1"/>
  <c r="AY631" i="1"/>
  <c r="AX631" i="1"/>
  <c r="AV631" i="1"/>
  <c r="AU631" i="1"/>
  <c r="AT631" i="1"/>
  <c r="AS631" i="1"/>
  <c r="AR631" i="1"/>
  <c r="AY630" i="1"/>
  <c r="AX630" i="1"/>
  <c r="AV630" i="1"/>
  <c r="AU630" i="1"/>
  <c r="AT630" i="1"/>
  <c r="AS630" i="1"/>
  <c r="AR630" i="1"/>
  <c r="AY629" i="1"/>
  <c r="AX629" i="1"/>
  <c r="AV629" i="1"/>
  <c r="AU629" i="1"/>
  <c r="AT629" i="1"/>
  <c r="AS629" i="1"/>
  <c r="AR629" i="1"/>
  <c r="AY628" i="1"/>
  <c r="AX628" i="1"/>
  <c r="AV628" i="1"/>
  <c r="AU628" i="1"/>
  <c r="AT628" i="1"/>
  <c r="AS628" i="1"/>
  <c r="AR628" i="1"/>
  <c r="AY627" i="1"/>
  <c r="AX627" i="1"/>
  <c r="AV627" i="1"/>
  <c r="AU627" i="1"/>
  <c r="AT627" i="1"/>
  <c r="AS627" i="1"/>
  <c r="AR627" i="1"/>
  <c r="AY626" i="1"/>
  <c r="AX626" i="1"/>
  <c r="AV626" i="1"/>
  <c r="AU626" i="1"/>
  <c r="AT626" i="1"/>
  <c r="AS626" i="1"/>
  <c r="AR626" i="1"/>
  <c r="BH625" i="1"/>
  <c r="BE625" i="1"/>
  <c r="BC625" i="1"/>
  <c r="BF625" i="1" s="1"/>
  <c r="BA625" i="1"/>
  <c r="AY625" i="1"/>
  <c r="AX625" i="1"/>
  <c r="AV625" i="1"/>
  <c r="AU625" i="1"/>
  <c r="AT625" i="1"/>
  <c r="AS625" i="1"/>
  <c r="AR625" i="1"/>
  <c r="AY624" i="1"/>
  <c r="AX624" i="1"/>
  <c r="AV624" i="1"/>
  <c r="AU624" i="1"/>
  <c r="AT624" i="1"/>
  <c r="AS624" i="1"/>
  <c r="AR624" i="1"/>
  <c r="AY623" i="1"/>
  <c r="AX623" i="1"/>
  <c r="AV623" i="1"/>
  <c r="AU623" i="1"/>
  <c r="AT623" i="1"/>
  <c r="AS623" i="1"/>
  <c r="AR623" i="1"/>
  <c r="AY622" i="1"/>
  <c r="AX622" i="1"/>
  <c r="AV622" i="1"/>
  <c r="AU622" i="1"/>
  <c r="AT622" i="1"/>
  <c r="AS622" i="1"/>
  <c r="AR622" i="1"/>
  <c r="AY621" i="1"/>
  <c r="AX621" i="1"/>
  <c r="AV621" i="1"/>
  <c r="AU621" i="1"/>
  <c r="AT621" i="1"/>
  <c r="AS621" i="1"/>
  <c r="AR621" i="1"/>
  <c r="AY620" i="1"/>
  <c r="AX620" i="1"/>
  <c r="AV620" i="1"/>
  <c r="AU620" i="1"/>
  <c r="AT620" i="1"/>
  <c r="AS620" i="1"/>
  <c r="AR620" i="1"/>
  <c r="AY619" i="1"/>
  <c r="AX619" i="1"/>
  <c r="AV619" i="1"/>
  <c r="AU619" i="1"/>
  <c r="AT619" i="1"/>
  <c r="AS619" i="1"/>
  <c r="AR619" i="1"/>
  <c r="AY618" i="1"/>
  <c r="AX618" i="1"/>
  <c r="AV618" i="1"/>
  <c r="AU618" i="1"/>
  <c r="AT618" i="1"/>
  <c r="AS618" i="1"/>
  <c r="AR618" i="1"/>
  <c r="AY617" i="1"/>
  <c r="AX617" i="1"/>
  <c r="AV617" i="1"/>
  <c r="AU617" i="1"/>
  <c r="AT617" i="1"/>
  <c r="AS617" i="1"/>
  <c r="AR617" i="1"/>
  <c r="AY616" i="1"/>
  <c r="AX616" i="1"/>
  <c r="AV616" i="1"/>
  <c r="AU616" i="1"/>
  <c r="AT616" i="1"/>
  <c r="AS616" i="1"/>
  <c r="AR616" i="1"/>
  <c r="AY615" i="1"/>
  <c r="AX615" i="1"/>
  <c r="AV615" i="1"/>
  <c r="AU615" i="1"/>
  <c r="AT615" i="1"/>
  <c r="AS615" i="1"/>
  <c r="AR615" i="1"/>
  <c r="AY614" i="1"/>
  <c r="AX614" i="1"/>
  <c r="AV614" i="1"/>
  <c r="AU614" i="1"/>
  <c r="AT614" i="1"/>
  <c r="AS614" i="1"/>
  <c r="AR614" i="1"/>
  <c r="AY613" i="1"/>
  <c r="AX613" i="1"/>
  <c r="AV613" i="1"/>
  <c r="AU613" i="1"/>
  <c r="AT613" i="1"/>
  <c r="AS613" i="1"/>
  <c r="AR613" i="1"/>
  <c r="AY612" i="1"/>
  <c r="AX612" i="1"/>
  <c r="AV612" i="1"/>
  <c r="AU612" i="1"/>
  <c r="AT612" i="1"/>
  <c r="AS612" i="1"/>
  <c r="AR612" i="1"/>
  <c r="AY611" i="1"/>
  <c r="AX611" i="1"/>
  <c r="AV611" i="1"/>
  <c r="AU611" i="1"/>
  <c r="AT611" i="1"/>
  <c r="AS611" i="1"/>
  <c r="AR611" i="1"/>
  <c r="AY610" i="1"/>
  <c r="AX610" i="1"/>
  <c r="AV610" i="1"/>
  <c r="AU610" i="1"/>
  <c r="AT610" i="1"/>
  <c r="AS610" i="1"/>
  <c r="AR610" i="1"/>
  <c r="AY609" i="1"/>
  <c r="AX609" i="1"/>
  <c r="AV609" i="1"/>
  <c r="AU609" i="1"/>
  <c r="AT609" i="1"/>
  <c r="AS609" i="1"/>
  <c r="AR609" i="1"/>
  <c r="AY608" i="1"/>
  <c r="AX608" i="1"/>
  <c r="AV608" i="1"/>
  <c r="AU608" i="1"/>
  <c r="AT608" i="1"/>
  <c r="AS608" i="1"/>
  <c r="AR608" i="1"/>
  <c r="AY607" i="1"/>
  <c r="AX607" i="1"/>
  <c r="AV607" i="1"/>
  <c r="AU607" i="1"/>
  <c r="AT607" i="1"/>
  <c r="AS607" i="1"/>
  <c r="AR607" i="1"/>
  <c r="AY606" i="1"/>
  <c r="AX606" i="1"/>
  <c r="AV606" i="1"/>
  <c r="AU606" i="1"/>
  <c r="AT606" i="1"/>
  <c r="AS606" i="1"/>
  <c r="AR606" i="1"/>
  <c r="AY605" i="1"/>
  <c r="AX605" i="1"/>
  <c r="AV605" i="1"/>
  <c r="AU605" i="1"/>
  <c r="AT605" i="1"/>
  <c r="AS605" i="1"/>
  <c r="AR605" i="1"/>
  <c r="AY604" i="1"/>
  <c r="AX604" i="1"/>
  <c r="AV604" i="1"/>
  <c r="AU604" i="1"/>
  <c r="AT604" i="1"/>
  <c r="AS604" i="1"/>
  <c r="AR604" i="1"/>
  <c r="AY603" i="1"/>
  <c r="AX603" i="1"/>
  <c r="AV603" i="1"/>
  <c r="AT603" i="1"/>
  <c r="AS603" i="1"/>
  <c r="AR603" i="1"/>
  <c r="AU603" i="1" s="1"/>
  <c r="BH602" i="1"/>
  <c r="BE602" i="1"/>
  <c r="BC602" i="1"/>
  <c r="BF602" i="1" s="1"/>
  <c r="BA602" i="1"/>
  <c r="AY602" i="1"/>
  <c r="AX602" i="1"/>
  <c r="AV602" i="1"/>
  <c r="AU602" i="1"/>
  <c r="AT602" i="1"/>
  <c r="AS602" i="1"/>
  <c r="AR602" i="1"/>
  <c r="BH601" i="1"/>
  <c r="BE601" i="1"/>
  <c r="BC601" i="1"/>
  <c r="BF601" i="1" s="1"/>
  <c r="BA601" i="1"/>
  <c r="AY601" i="1"/>
  <c r="AX601" i="1"/>
  <c r="AV601" i="1"/>
  <c r="AT601" i="1"/>
  <c r="AS601" i="1"/>
  <c r="AR601" i="1"/>
  <c r="AU601" i="1" s="1"/>
  <c r="AW601" i="1" s="1"/>
  <c r="AY600" i="1"/>
  <c r="AX600" i="1"/>
  <c r="AV600" i="1"/>
  <c r="AU600" i="1"/>
  <c r="AT600" i="1"/>
  <c r="AS600" i="1"/>
  <c r="AR600" i="1"/>
  <c r="AY599" i="1"/>
  <c r="AX599" i="1"/>
  <c r="AV599" i="1"/>
  <c r="AT599" i="1"/>
  <c r="AS599" i="1"/>
  <c r="AR599" i="1"/>
  <c r="AU599" i="1" s="1"/>
  <c r="BH598" i="1"/>
  <c r="BE598" i="1"/>
  <c r="BC598" i="1"/>
  <c r="BF598" i="1" s="1"/>
  <c r="BA598" i="1"/>
  <c r="AY598" i="1"/>
  <c r="AX598" i="1"/>
  <c r="AV598" i="1"/>
  <c r="AU598" i="1"/>
  <c r="AT598" i="1"/>
  <c r="AS598" i="1"/>
  <c r="AR598" i="1"/>
  <c r="AY597" i="1"/>
  <c r="AX597" i="1"/>
  <c r="AV597" i="1"/>
  <c r="AT597" i="1"/>
  <c r="AS597" i="1"/>
  <c r="AR597" i="1"/>
  <c r="AU597" i="1" s="1"/>
  <c r="AY596" i="1"/>
  <c r="AX596" i="1"/>
  <c r="AV596" i="1"/>
  <c r="AU596" i="1"/>
  <c r="AT596" i="1"/>
  <c r="AS596" i="1"/>
  <c r="AR596" i="1"/>
  <c r="AY595" i="1"/>
  <c r="AX595" i="1"/>
  <c r="AV595" i="1"/>
  <c r="AT595" i="1"/>
  <c r="AS595" i="1"/>
  <c r="AR595" i="1"/>
  <c r="AU595" i="1" s="1"/>
  <c r="AY594" i="1"/>
  <c r="AX594" i="1"/>
  <c r="AV594" i="1"/>
  <c r="AU594" i="1"/>
  <c r="AT594" i="1"/>
  <c r="AS594" i="1"/>
  <c r="AR594" i="1"/>
  <c r="AY593" i="1"/>
  <c r="AX593" i="1"/>
  <c r="AV593" i="1"/>
  <c r="AT593" i="1"/>
  <c r="AS593" i="1"/>
  <c r="AR593" i="1"/>
  <c r="AU593" i="1" s="1"/>
  <c r="AY592" i="1"/>
  <c r="AX592" i="1"/>
  <c r="AV592" i="1"/>
  <c r="AU592" i="1"/>
  <c r="AT592" i="1"/>
  <c r="AS592" i="1"/>
  <c r="AR592" i="1"/>
  <c r="AY591" i="1"/>
  <c r="AX591" i="1"/>
  <c r="AV591" i="1"/>
  <c r="AT591" i="1"/>
  <c r="AS591" i="1"/>
  <c r="AR591" i="1"/>
  <c r="AU591" i="1" s="1"/>
  <c r="AY590" i="1"/>
  <c r="AX590" i="1"/>
  <c r="AV590" i="1"/>
  <c r="AU590" i="1"/>
  <c r="AT590" i="1"/>
  <c r="AS590" i="1"/>
  <c r="AR590" i="1"/>
  <c r="AY589" i="1"/>
  <c r="AX589" i="1"/>
  <c r="AV589" i="1"/>
  <c r="AT589" i="1"/>
  <c r="AS589" i="1"/>
  <c r="AR589" i="1"/>
  <c r="AU589" i="1" s="1"/>
  <c r="AY588" i="1"/>
  <c r="AX588" i="1"/>
  <c r="AV588" i="1"/>
  <c r="AU588" i="1"/>
  <c r="AT588" i="1"/>
  <c r="AS588" i="1"/>
  <c r="AR588" i="1"/>
  <c r="AY587" i="1"/>
  <c r="AX587" i="1"/>
  <c r="AV587" i="1"/>
  <c r="AT587" i="1"/>
  <c r="AS587" i="1"/>
  <c r="AR587" i="1"/>
  <c r="AU587" i="1" s="1"/>
  <c r="AY586" i="1"/>
  <c r="AX586" i="1"/>
  <c r="AV586" i="1"/>
  <c r="AU586" i="1"/>
  <c r="AT586" i="1"/>
  <c r="AS586" i="1"/>
  <c r="AR586" i="1"/>
  <c r="AY585" i="1"/>
  <c r="AX585" i="1"/>
  <c r="AV585" i="1"/>
  <c r="AT585" i="1"/>
  <c r="AS585" i="1"/>
  <c r="AR585" i="1"/>
  <c r="AU585" i="1" s="1"/>
  <c r="AY584" i="1"/>
  <c r="AX584" i="1"/>
  <c r="AV584" i="1"/>
  <c r="AU584" i="1"/>
  <c r="AT584" i="1"/>
  <c r="AS584" i="1"/>
  <c r="AR584" i="1"/>
  <c r="AY583" i="1"/>
  <c r="AX583" i="1"/>
  <c r="AV583" i="1"/>
  <c r="AT583" i="1"/>
  <c r="AS583" i="1"/>
  <c r="AR583" i="1"/>
  <c r="AU583" i="1" s="1"/>
  <c r="AY582" i="1"/>
  <c r="AX582" i="1"/>
  <c r="AV582" i="1"/>
  <c r="AU582" i="1"/>
  <c r="AT582" i="1"/>
  <c r="AS582" i="1"/>
  <c r="AR582" i="1"/>
  <c r="AY581" i="1"/>
  <c r="AX581" i="1"/>
  <c r="AV581" i="1"/>
  <c r="AT581" i="1"/>
  <c r="AS581" i="1"/>
  <c r="AR581" i="1"/>
  <c r="AU581" i="1" s="1"/>
  <c r="AY580" i="1"/>
  <c r="AX580" i="1"/>
  <c r="AV580" i="1"/>
  <c r="AU580" i="1"/>
  <c r="AT580" i="1"/>
  <c r="AS580" i="1"/>
  <c r="AR580" i="1"/>
  <c r="AY579" i="1"/>
  <c r="AX579" i="1"/>
  <c r="AV579" i="1"/>
  <c r="AT579" i="1"/>
  <c r="AS579" i="1"/>
  <c r="AR579" i="1"/>
  <c r="AU579" i="1" s="1"/>
  <c r="AY578" i="1"/>
  <c r="AX578" i="1"/>
  <c r="AV578" i="1"/>
  <c r="AU578" i="1"/>
  <c r="AT578" i="1"/>
  <c r="AS578" i="1"/>
  <c r="AR578" i="1"/>
  <c r="AY577" i="1"/>
  <c r="AX577" i="1"/>
  <c r="AV577" i="1"/>
  <c r="AT577" i="1"/>
  <c r="AS577" i="1"/>
  <c r="AR577" i="1"/>
  <c r="AU577" i="1" s="1"/>
  <c r="AY576" i="1"/>
  <c r="AX576" i="1"/>
  <c r="AV576" i="1"/>
  <c r="AU576" i="1"/>
  <c r="AT576" i="1"/>
  <c r="AS576" i="1"/>
  <c r="AR576" i="1"/>
  <c r="AY575" i="1"/>
  <c r="AX575" i="1"/>
  <c r="AV575" i="1"/>
  <c r="AT575" i="1"/>
  <c r="AS575" i="1"/>
  <c r="AR575" i="1"/>
  <c r="AU575" i="1" s="1"/>
  <c r="AY574" i="1"/>
  <c r="AX574" i="1"/>
  <c r="AV574" i="1"/>
  <c r="AU574" i="1"/>
  <c r="AT574" i="1"/>
  <c r="AS574" i="1"/>
  <c r="AR574" i="1"/>
  <c r="AY573" i="1"/>
  <c r="AX573" i="1"/>
  <c r="AV573" i="1"/>
  <c r="AT573" i="1"/>
  <c r="AS573" i="1"/>
  <c r="AR573" i="1"/>
  <c r="AU573" i="1" s="1"/>
  <c r="AY572" i="1"/>
  <c r="AX572" i="1"/>
  <c r="AV572" i="1"/>
  <c r="AU572" i="1"/>
  <c r="AT572" i="1"/>
  <c r="AS572" i="1"/>
  <c r="AR572" i="1"/>
  <c r="AY571" i="1"/>
  <c r="AX571" i="1"/>
  <c r="AV571" i="1"/>
  <c r="AT571" i="1"/>
  <c r="AS571" i="1"/>
  <c r="AR571" i="1"/>
  <c r="AU571" i="1" s="1"/>
  <c r="AY570" i="1"/>
  <c r="AX570" i="1"/>
  <c r="AV570" i="1"/>
  <c r="AU570" i="1"/>
  <c r="AT570" i="1"/>
  <c r="AS570" i="1"/>
  <c r="AR570" i="1"/>
  <c r="AY569" i="1"/>
  <c r="AX569" i="1"/>
  <c r="AV569" i="1"/>
  <c r="AT569" i="1"/>
  <c r="AS569" i="1"/>
  <c r="AR569" i="1"/>
  <c r="AU569" i="1" s="1"/>
  <c r="BH568" i="1"/>
  <c r="BE568" i="1"/>
  <c r="BC568" i="1"/>
  <c r="BF568" i="1" s="1"/>
  <c r="BA568" i="1"/>
  <c r="AY568" i="1"/>
  <c r="AX568" i="1"/>
  <c r="AV568" i="1"/>
  <c r="AU568" i="1"/>
  <c r="AT568" i="1"/>
  <c r="AS568" i="1"/>
  <c r="AR568" i="1"/>
  <c r="BH567" i="1"/>
  <c r="BE567" i="1"/>
  <c r="BC567" i="1"/>
  <c r="BF567" i="1" s="1"/>
  <c r="BA567" i="1"/>
  <c r="AY567" i="1"/>
  <c r="AX567" i="1"/>
  <c r="AV567" i="1"/>
  <c r="AT567" i="1"/>
  <c r="AS567" i="1"/>
  <c r="AR567" i="1"/>
  <c r="AU567" i="1" s="1"/>
  <c r="AY566" i="1"/>
  <c r="AX566" i="1"/>
  <c r="AV566" i="1"/>
  <c r="AU566" i="1"/>
  <c r="AT566" i="1"/>
  <c r="AS566" i="1"/>
  <c r="AR566" i="1"/>
  <c r="AY565" i="1"/>
  <c r="AX565" i="1"/>
  <c r="AV565" i="1"/>
  <c r="AT565" i="1"/>
  <c r="AS565" i="1"/>
  <c r="AR565" i="1"/>
  <c r="AU565" i="1" s="1"/>
  <c r="AY564" i="1"/>
  <c r="AX564" i="1"/>
  <c r="AV564" i="1"/>
  <c r="AU564" i="1"/>
  <c r="AT564" i="1"/>
  <c r="AS564" i="1"/>
  <c r="AR564" i="1"/>
  <c r="AY563" i="1"/>
  <c r="AX563" i="1"/>
  <c r="AV563" i="1"/>
  <c r="AT563" i="1"/>
  <c r="AS563" i="1"/>
  <c r="AR563" i="1"/>
  <c r="AU563" i="1" s="1"/>
  <c r="AY562" i="1"/>
  <c r="AX562" i="1"/>
  <c r="AV562" i="1"/>
  <c r="AU562" i="1"/>
  <c r="AT562" i="1"/>
  <c r="AS562" i="1"/>
  <c r="AR562" i="1"/>
  <c r="AY561" i="1"/>
  <c r="AX561" i="1"/>
  <c r="AV561" i="1"/>
  <c r="AT561" i="1"/>
  <c r="AS561" i="1"/>
  <c r="AR561" i="1"/>
  <c r="AU561" i="1" s="1"/>
  <c r="AY560" i="1"/>
  <c r="AX560" i="1"/>
  <c r="AV560" i="1"/>
  <c r="AU560" i="1"/>
  <c r="AT560" i="1"/>
  <c r="AS560" i="1"/>
  <c r="AR560" i="1"/>
  <c r="AY559" i="1"/>
  <c r="AX559" i="1"/>
  <c r="AV559" i="1"/>
  <c r="AT559" i="1"/>
  <c r="AS559" i="1"/>
  <c r="AR559" i="1"/>
  <c r="AU559" i="1" s="1"/>
  <c r="AY558" i="1"/>
  <c r="AX558" i="1"/>
  <c r="AV558" i="1"/>
  <c r="AU558" i="1"/>
  <c r="AT558" i="1"/>
  <c r="AS558" i="1"/>
  <c r="AR558" i="1"/>
  <c r="AY557" i="1"/>
  <c r="AX557" i="1"/>
  <c r="AV557" i="1"/>
  <c r="AT557" i="1"/>
  <c r="AS557" i="1"/>
  <c r="AR557" i="1"/>
  <c r="AU557" i="1" s="1"/>
  <c r="AY556" i="1"/>
  <c r="AX556" i="1"/>
  <c r="AV556" i="1"/>
  <c r="AU556" i="1"/>
  <c r="AT556" i="1"/>
  <c r="AS556" i="1"/>
  <c r="AR556" i="1"/>
  <c r="AY555" i="1"/>
  <c r="AX555" i="1"/>
  <c r="AV555" i="1"/>
  <c r="AT555" i="1"/>
  <c r="AS555" i="1"/>
  <c r="AR555" i="1"/>
  <c r="AY554" i="1"/>
  <c r="AX554" i="1"/>
  <c r="AV554" i="1"/>
  <c r="AU554" i="1"/>
  <c r="AT554" i="1"/>
  <c r="AS554" i="1"/>
  <c r="AR554" i="1"/>
  <c r="AY553" i="1"/>
  <c r="AX553" i="1"/>
  <c r="AV553" i="1"/>
  <c r="AT553" i="1"/>
  <c r="AS553" i="1"/>
  <c r="AR553" i="1"/>
  <c r="AU553" i="1" s="1"/>
  <c r="AY552" i="1"/>
  <c r="AX552" i="1"/>
  <c r="AV552" i="1"/>
  <c r="AU552" i="1"/>
  <c r="AT552" i="1"/>
  <c r="AS552" i="1"/>
  <c r="AR552" i="1"/>
  <c r="AY551" i="1"/>
  <c r="AX551" i="1"/>
  <c r="AV551" i="1"/>
  <c r="AT551" i="1"/>
  <c r="AS551" i="1"/>
  <c r="AR551" i="1"/>
  <c r="AY550" i="1"/>
  <c r="AX550" i="1"/>
  <c r="AV550" i="1"/>
  <c r="AU550" i="1"/>
  <c r="AT550" i="1"/>
  <c r="AS550" i="1"/>
  <c r="AR550" i="1"/>
  <c r="BH549" i="1"/>
  <c r="BE549" i="1"/>
  <c r="BC549" i="1"/>
  <c r="BF549" i="1" s="1"/>
  <c r="BA549" i="1"/>
  <c r="AY549" i="1"/>
  <c r="AX549" i="1"/>
  <c r="AV549" i="1"/>
  <c r="AT549" i="1"/>
  <c r="AS549" i="1"/>
  <c r="AR549" i="1"/>
  <c r="AU549" i="1" s="1"/>
  <c r="BH548" i="1"/>
  <c r="BE548" i="1"/>
  <c r="BC548" i="1"/>
  <c r="BF548" i="1" s="1"/>
  <c r="BA548" i="1"/>
  <c r="AY548" i="1"/>
  <c r="AX548" i="1"/>
  <c r="AV548" i="1"/>
  <c r="AU548" i="1"/>
  <c r="AT548" i="1"/>
  <c r="AS548" i="1"/>
  <c r="AR548" i="1"/>
  <c r="AY547" i="1"/>
  <c r="AX547" i="1"/>
  <c r="AV547" i="1"/>
  <c r="AT547" i="1"/>
  <c r="AS547" i="1"/>
  <c r="AR547" i="1"/>
  <c r="AU547" i="1" s="1"/>
  <c r="BH546" i="1"/>
  <c r="BE546" i="1"/>
  <c r="BC546" i="1"/>
  <c r="BF546" i="1" s="1"/>
  <c r="BA546" i="1"/>
  <c r="AY546" i="1"/>
  <c r="AX546" i="1"/>
  <c r="AV546" i="1"/>
  <c r="AU546" i="1"/>
  <c r="AT546" i="1"/>
  <c r="AS546" i="1"/>
  <c r="AR546" i="1"/>
  <c r="AY545" i="1"/>
  <c r="AX545" i="1"/>
  <c r="AV545" i="1"/>
  <c r="AT545" i="1"/>
  <c r="AS545" i="1"/>
  <c r="AR545" i="1"/>
  <c r="AU545" i="1" s="1"/>
  <c r="BH544" i="1"/>
  <c r="BE544" i="1"/>
  <c r="BC544" i="1"/>
  <c r="BF544" i="1" s="1"/>
  <c r="BA544" i="1"/>
  <c r="AY544" i="1"/>
  <c r="AX544" i="1"/>
  <c r="AV544" i="1"/>
  <c r="AU544" i="1"/>
  <c r="AT544" i="1"/>
  <c r="AS544" i="1"/>
  <c r="AR544" i="1"/>
  <c r="BH543" i="1"/>
  <c r="BE543" i="1"/>
  <c r="BC543" i="1"/>
  <c r="BF543" i="1" s="1"/>
  <c r="BA543" i="1"/>
  <c r="AY543" i="1"/>
  <c r="AX543" i="1"/>
  <c r="AV543" i="1"/>
  <c r="AT543" i="1"/>
  <c r="AS543" i="1"/>
  <c r="AR543" i="1"/>
  <c r="AU543" i="1" s="1"/>
  <c r="AY542" i="1"/>
  <c r="AX542" i="1"/>
  <c r="AV542" i="1"/>
  <c r="AU542" i="1"/>
  <c r="AT542" i="1"/>
  <c r="AS542" i="1"/>
  <c r="AR542" i="1"/>
  <c r="BH541" i="1"/>
  <c r="BE541" i="1"/>
  <c r="BC541" i="1"/>
  <c r="BF541" i="1" s="1"/>
  <c r="BA541" i="1"/>
  <c r="AY541" i="1"/>
  <c r="AX541" i="1"/>
  <c r="AV541" i="1"/>
  <c r="AT541" i="1"/>
  <c r="AS541" i="1"/>
  <c r="AR541" i="1"/>
  <c r="AU541" i="1" s="1"/>
  <c r="BH540" i="1"/>
  <c r="BE540" i="1"/>
  <c r="BC540" i="1"/>
  <c r="BF540" i="1" s="1"/>
  <c r="BA540" i="1"/>
  <c r="AY540" i="1"/>
  <c r="AX540" i="1"/>
  <c r="AV540" i="1"/>
  <c r="AU540" i="1"/>
  <c r="AT540" i="1"/>
  <c r="AS540" i="1"/>
  <c r="AR540" i="1"/>
  <c r="BH539" i="1"/>
  <c r="BE539" i="1"/>
  <c r="BC539" i="1"/>
  <c r="BF539" i="1" s="1"/>
  <c r="BA539" i="1"/>
  <c r="AY539" i="1"/>
  <c r="AX539" i="1"/>
  <c r="AV539" i="1"/>
  <c r="AT539" i="1"/>
  <c r="AS539" i="1"/>
  <c r="AR539" i="1"/>
  <c r="AY538" i="1"/>
  <c r="AX538" i="1"/>
  <c r="AV538" i="1"/>
  <c r="AU538" i="1"/>
  <c r="AT538" i="1"/>
  <c r="AS538" i="1"/>
  <c r="AR538" i="1"/>
  <c r="AY537" i="1"/>
  <c r="AX537" i="1"/>
  <c r="AV537" i="1"/>
  <c r="AT537" i="1"/>
  <c r="AS537" i="1"/>
  <c r="AR537" i="1"/>
  <c r="AU537" i="1" s="1"/>
  <c r="AY536" i="1"/>
  <c r="AX536" i="1"/>
  <c r="AV536" i="1"/>
  <c r="AU536" i="1"/>
  <c r="AT536" i="1"/>
  <c r="AS536" i="1"/>
  <c r="AR536" i="1"/>
  <c r="AY535" i="1"/>
  <c r="AX535" i="1"/>
  <c r="AV535" i="1"/>
  <c r="AT535" i="1"/>
  <c r="AS535" i="1"/>
  <c r="AR535" i="1"/>
  <c r="AY534" i="1"/>
  <c r="AX534" i="1"/>
  <c r="AV534" i="1"/>
  <c r="AU534" i="1"/>
  <c r="AT534" i="1"/>
  <c r="AS534" i="1"/>
  <c r="AR534" i="1"/>
  <c r="BH533" i="1"/>
  <c r="AY533" i="1"/>
  <c r="AX533" i="1"/>
  <c r="AV533" i="1"/>
  <c r="AT533" i="1"/>
  <c r="AS533" i="1"/>
  <c r="AR533" i="1"/>
  <c r="AU533" i="1" s="1"/>
  <c r="AY532" i="1"/>
  <c r="AX532" i="1"/>
  <c r="AV532" i="1"/>
  <c r="AU532" i="1"/>
  <c r="AT532" i="1"/>
  <c r="AS532" i="1"/>
  <c r="AR532" i="1"/>
  <c r="AY531" i="1"/>
  <c r="AX531" i="1"/>
  <c r="AV531" i="1"/>
  <c r="AT531" i="1"/>
  <c r="AS531" i="1"/>
  <c r="AR531" i="1"/>
  <c r="AY530" i="1"/>
  <c r="AX530" i="1"/>
  <c r="AV530" i="1"/>
  <c r="AU530" i="1"/>
  <c r="AT530" i="1"/>
  <c r="AS530" i="1"/>
  <c r="AR530" i="1"/>
  <c r="BH529" i="1"/>
  <c r="AY529" i="1"/>
  <c r="AX529" i="1"/>
  <c r="AV529" i="1"/>
  <c r="AT529" i="1"/>
  <c r="AS529" i="1"/>
  <c r="AR529" i="1"/>
  <c r="AU529" i="1" s="1"/>
  <c r="BH528" i="1"/>
  <c r="BE528" i="1"/>
  <c r="BC528" i="1"/>
  <c r="BF528" i="1" s="1"/>
  <c r="BA528" i="1"/>
  <c r="AY528" i="1"/>
  <c r="AX528" i="1"/>
  <c r="AV528" i="1"/>
  <c r="AU528" i="1"/>
  <c r="AW528" i="1" s="1"/>
  <c r="BB528" i="1" s="1"/>
  <c r="AT528" i="1"/>
  <c r="AS528" i="1"/>
  <c r="AR528" i="1"/>
  <c r="AY527" i="1"/>
  <c r="AX527" i="1"/>
  <c r="AV527" i="1"/>
  <c r="AT527" i="1"/>
  <c r="AS527" i="1"/>
  <c r="AR527" i="1"/>
  <c r="AU527" i="1" s="1"/>
  <c r="BH527" i="1" s="1"/>
  <c r="BC526" i="1"/>
  <c r="BF526" i="1" s="1"/>
  <c r="AY526" i="1"/>
  <c r="AX526" i="1"/>
  <c r="AV526" i="1"/>
  <c r="AU526" i="1"/>
  <c r="AT526" i="1"/>
  <c r="AS526" i="1"/>
  <c r="AR526" i="1"/>
  <c r="AY525" i="1"/>
  <c r="AX525" i="1"/>
  <c r="AV525" i="1"/>
  <c r="AT525" i="1"/>
  <c r="AS525" i="1"/>
  <c r="AR525" i="1"/>
  <c r="AU525" i="1" s="1"/>
  <c r="AY524" i="1"/>
  <c r="AX524" i="1"/>
  <c r="AV524" i="1"/>
  <c r="AU524" i="1"/>
  <c r="AT524" i="1"/>
  <c r="AS524" i="1"/>
  <c r="AR524" i="1"/>
  <c r="AY523" i="1"/>
  <c r="AX523" i="1"/>
  <c r="AV523" i="1"/>
  <c r="AT523" i="1"/>
  <c r="AS523" i="1"/>
  <c r="AR523" i="1"/>
  <c r="AU523" i="1" s="1"/>
  <c r="BH523" i="1" s="1"/>
  <c r="AY522" i="1"/>
  <c r="AX522" i="1"/>
  <c r="AV522" i="1"/>
  <c r="AU522" i="1"/>
  <c r="AT522" i="1"/>
  <c r="AS522" i="1"/>
  <c r="AR522" i="1"/>
  <c r="BH521" i="1"/>
  <c r="BE521" i="1"/>
  <c r="BC521" i="1"/>
  <c r="BF521" i="1" s="1"/>
  <c r="BA521" i="1"/>
  <c r="AY521" i="1"/>
  <c r="AX521" i="1"/>
  <c r="AV521" i="1"/>
  <c r="AT521" i="1"/>
  <c r="AS521" i="1"/>
  <c r="AR521" i="1"/>
  <c r="AU521" i="1" s="1"/>
  <c r="AY520" i="1"/>
  <c r="AX520" i="1"/>
  <c r="AV520" i="1"/>
  <c r="AU520" i="1"/>
  <c r="AT520" i="1"/>
  <c r="AS520" i="1"/>
  <c r="AR520" i="1"/>
  <c r="AY519" i="1"/>
  <c r="AX519" i="1"/>
  <c r="AV519" i="1"/>
  <c r="AT519" i="1"/>
  <c r="AS519" i="1"/>
  <c r="AR519" i="1"/>
  <c r="AY518" i="1"/>
  <c r="AX518" i="1"/>
  <c r="AV518" i="1"/>
  <c r="AU518" i="1"/>
  <c r="AT518" i="1"/>
  <c r="AS518" i="1"/>
  <c r="AR518" i="1"/>
  <c r="AY517" i="1"/>
  <c r="AX517" i="1"/>
  <c r="AV517" i="1"/>
  <c r="AT517" i="1"/>
  <c r="AS517" i="1"/>
  <c r="AR517" i="1"/>
  <c r="AU517" i="1" s="1"/>
  <c r="AY516" i="1"/>
  <c r="AX516" i="1"/>
  <c r="AV516" i="1"/>
  <c r="AU516" i="1"/>
  <c r="AT516" i="1"/>
  <c r="AS516" i="1"/>
  <c r="AR516" i="1"/>
  <c r="AY515" i="1"/>
  <c r="AX515" i="1"/>
  <c r="AV515" i="1"/>
  <c r="AT515" i="1"/>
  <c r="AS515" i="1"/>
  <c r="AR515" i="1"/>
  <c r="BH514" i="1"/>
  <c r="BE514" i="1"/>
  <c r="BC514" i="1"/>
  <c r="BF514" i="1" s="1"/>
  <c r="BA514" i="1"/>
  <c r="AY514" i="1"/>
  <c r="AX514" i="1"/>
  <c r="AV514" i="1"/>
  <c r="AU514" i="1"/>
  <c r="AT514" i="1"/>
  <c r="AS514" i="1"/>
  <c r="AR514" i="1"/>
  <c r="AY513" i="1"/>
  <c r="AX513" i="1"/>
  <c r="AV513" i="1"/>
  <c r="AT513" i="1"/>
  <c r="AS513" i="1"/>
  <c r="AR513" i="1"/>
  <c r="AY512" i="1"/>
  <c r="AX512" i="1"/>
  <c r="AV512" i="1"/>
  <c r="AU512" i="1"/>
  <c r="AT512" i="1"/>
  <c r="AS512" i="1"/>
  <c r="AR512" i="1"/>
  <c r="AY511" i="1"/>
  <c r="AX511" i="1"/>
  <c r="AV511" i="1"/>
  <c r="AT511" i="1"/>
  <c r="AS511" i="1"/>
  <c r="AR511" i="1"/>
  <c r="AU511" i="1" s="1"/>
  <c r="AY510" i="1"/>
  <c r="AX510" i="1"/>
  <c r="AV510" i="1"/>
  <c r="AU510" i="1"/>
  <c r="AT510" i="1"/>
  <c r="AS510" i="1"/>
  <c r="AR510" i="1"/>
  <c r="AY509" i="1"/>
  <c r="AX509" i="1"/>
  <c r="AV509" i="1"/>
  <c r="AT509" i="1"/>
  <c r="AS509" i="1"/>
  <c r="AR509" i="1"/>
  <c r="AY508" i="1"/>
  <c r="AX508" i="1"/>
  <c r="AV508" i="1"/>
  <c r="AU508" i="1"/>
  <c r="AT508" i="1"/>
  <c r="AS508" i="1"/>
  <c r="AR508" i="1"/>
  <c r="BH507" i="1"/>
  <c r="BE507" i="1"/>
  <c r="BC507" i="1"/>
  <c r="BF507" i="1" s="1"/>
  <c r="BA507" i="1"/>
  <c r="AY507" i="1"/>
  <c r="AX507" i="1"/>
  <c r="AV507" i="1"/>
  <c r="AT507" i="1"/>
  <c r="AS507" i="1"/>
  <c r="AR507" i="1"/>
  <c r="AU507" i="1" s="1"/>
  <c r="BH506" i="1"/>
  <c r="BE506" i="1"/>
  <c r="BC506" i="1"/>
  <c r="BF506" i="1" s="1"/>
  <c r="BA506" i="1"/>
  <c r="AY506" i="1"/>
  <c r="AX506" i="1"/>
  <c r="AV506" i="1"/>
  <c r="AU506" i="1"/>
  <c r="AT506" i="1"/>
  <c r="AS506" i="1"/>
  <c r="AR506" i="1"/>
  <c r="AY505" i="1"/>
  <c r="AX505" i="1"/>
  <c r="AV505" i="1"/>
  <c r="AT505" i="1"/>
  <c r="AS505" i="1"/>
  <c r="AR505" i="1"/>
  <c r="AU505" i="1" s="1"/>
  <c r="BH504" i="1"/>
  <c r="BE504" i="1"/>
  <c r="BC504" i="1"/>
  <c r="BF504" i="1" s="1"/>
  <c r="BA504" i="1"/>
  <c r="AY504" i="1"/>
  <c r="AX504" i="1"/>
  <c r="AV504" i="1"/>
  <c r="AU504" i="1"/>
  <c r="AT504" i="1"/>
  <c r="AS504" i="1"/>
  <c r="AR504" i="1"/>
  <c r="AY503" i="1"/>
  <c r="AX503" i="1"/>
  <c r="AV503" i="1"/>
  <c r="AT503" i="1"/>
  <c r="AS503" i="1"/>
  <c r="AR503" i="1"/>
  <c r="BH502" i="1"/>
  <c r="BE502" i="1"/>
  <c r="BC502" i="1"/>
  <c r="BF502" i="1" s="1"/>
  <c r="BA502" i="1"/>
  <c r="AY502" i="1"/>
  <c r="AX502" i="1"/>
  <c r="AV502" i="1"/>
  <c r="AU502" i="1"/>
  <c r="AT502" i="1"/>
  <c r="AS502" i="1"/>
  <c r="AR502" i="1"/>
  <c r="AY501" i="1"/>
  <c r="AX501" i="1"/>
  <c r="AV501" i="1"/>
  <c r="AT501" i="1"/>
  <c r="AS501" i="1"/>
  <c r="AR501" i="1"/>
  <c r="BH500" i="1"/>
  <c r="BE500" i="1"/>
  <c r="BC500" i="1"/>
  <c r="BF500" i="1" s="1"/>
  <c r="BA500" i="1"/>
  <c r="AY500" i="1"/>
  <c r="AX500" i="1"/>
  <c r="AV500" i="1"/>
  <c r="AU500" i="1"/>
  <c r="AT500" i="1"/>
  <c r="AS500" i="1"/>
  <c r="AR500" i="1"/>
  <c r="BH499" i="1"/>
  <c r="BE499" i="1"/>
  <c r="BC499" i="1"/>
  <c r="BF499" i="1" s="1"/>
  <c r="BA499" i="1"/>
  <c r="AY499" i="1"/>
  <c r="AX499" i="1"/>
  <c r="AV499" i="1"/>
  <c r="AT499" i="1"/>
  <c r="AS499" i="1"/>
  <c r="AR499" i="1"/>
  <c r="AU499" i="1" s="1"/>
  <c r="AY498" i="1"/>
  <c r="AX498" i="1"/>
  <c r="AV498" i="1"/>
  <c r="AU498" i="1"/>
  <c r="AT498" i="1"/>
  <c r="AS498" i="1"/>
  <c r="AR498" i="1"/>
  <c r="BH497" i="1"/>
  <c r="BE497" i="1"/>
  <c r="BC497" i="1"/>
  <c r="BF497" i="1" s="1"/>
  <c r="BA497" i="1"/>
  <c r="AY497" i="1"/>
  <c r="AX497" i="1"/>
  <c r="AV497" i="1"/>
  <c r="AT497" i="1"/>
  <c r="AS497" i="1"/>
  <c r="AR497" i="1"/>
  <c r="AU497" i="1" s="1"/>
  <c r="BH496" i="1"/>
  <c r="BE496" i="1"/>
  <c r="BC496" i="1"/>
  <c r="BF496" i="1" s="1"/>
  <c r="BA496" i="1"/>
  <c r="AY496" i="1"/>
  <c r="AX496" i="1"/>
  <c r="AV496" i="1"/>
  <c r="AU496" i="1"/>
  <c r="AT496" i="1"/>
  <c r="AS496" i="1"/>
  <c r="AR496" i="1"/>
  <c r="AY495" i="1"/>
  <c r="AX495" i="1"/>
  <c r="AV495" i="1"/>
  <c r="AT495" i="1"/>
  <c r="AS495" i="1"/>
  <c r="AR495" i="1"/>
  <c r="AU495" i="1" s="1"/>
  <c r="AY494" i="1"/>
  <c r="AX494" i="1"/>
  <c r="AV494" i="1"/>
  <c r="AU494" i="1"/>
  <c r="AT494" i="1"/>
  <c r="AS494" i="1"/>
  <c r="AR494" i="1"/>
  <c r="AY493" i="1"/>
  <c r="AX493" i="1"/>
  <c r="AV493" i="1"/>
  <c r="AT493" i="1"/>
  <c r="AS493" i="1"/>
  <c r="AR493" i="1"/>
  <c r="AY492" i="1"/>
  <c r="AX492" i="1"/>
  <c r="AV492" i="1"/>
  <c r="AU492" i="1"/>
  <c r="AT492" i="1"/>
  <c r="AS492" i="1"/>
  <c r="AR492" i="1"/>
  <c r="BH491" i="1"/>
  <c r="BE491" i="1"/>
  <c r="BC491" i="1"/>
  <c r="BF491" i="1" s="1"/>
  <c r="BA491" i="1"/>
  <c r="AY491" i="1"/>
  <c r="AX491" i="1"/>
  <c r="AV491" i="1"/>
  <c r="AT491" i="1"/>
  <c r="AS491" i="1"/>
  <c r="AR491" i="1"/>
  <c r="AY490" i="1"/>
  <c r="AX490" i="1"/>
  <c r="AV490" i="1"/>
  <c r="AU490" i="1"/>
  <c r="AT490" i="1"/>
  <c r="AS490" i="1"/>
  <c r="AR490" i="1"/>
  <c r="AY489" i="1"/>
  <c r="AX489" i="1"/>
  <c r="AV489" i="1"/>
  <c r="AT489" i="1"/>
  <c r="AS489" i="1"/>
  <c r="AR489" i="1"/>
  <c r="BH488" i="1"/>
  <c r="BE488" i="1"/>
  <c r="BC488" i="1"/>
  <c r="BF488" i="1" s="1"/>
  <c r="BA488" i="1"/>
  <c r="AY488" i="1"/>
  <c r="AX488" i="1"/>
  <c r="AV488" i="1"/>
  <c r="AU488" i="1"/>
  <c r="AW488" i="1" s="1"/>
  <c r="BD488" i="1" s="1"/>
  <c r="AT488" i="1"/>
  <c r="AS488" i="1"/>
  <c r="AR488" i="1"/>
  <c r="AY487" i="1"/>
  <c r="AX487" i="1"/>
  <c r="AV487" i="1"/>
  <c r="AT487" i="1"/>
  <c r="AS487" i="1"/>
  <c r="AR487" i="1"/>
  <c r="AY486" i="1"/>
  <c r="AX486" i="1"/>
  <c r="AV486" i="1"/>
  <c r="AU486" i="1"/>
  <c r="AT486" i="1"/>
  <c r="AS486" i="1"/>
  <c r="AR486" i="1"/>
  <c r="AY485" i="1"/>
  <c r="AX485" i="1"/>
  <c r="AV485" i="1"/>
  <c r="AT485" i="1"/>
  <c r="AS485" i="1"/>
  <c r="AR485" i="1"/>
  <c r="AU485" i="1" s="1"/>
  <c r="BH484" i="1"/>
  <c r="BE484" i="1"/>
  <c r="BC484" i="1"/>
  <c r="BF484" i="1" s="1"/>
  <c r="BA484" i="1"/>
  <c r="AY484" i="1"/>
  <c r="AX484" i="1"/>
  <c r="AV484" i="1"/>
  <c r="AU484" i="1"/>
  <c r="AT484" i="1"/>
  <c r="AS484" i="1"/>
  <c r="AR484" i="1"/>
  <c r="BH483" i="1"/>
  <c r="BE483" i="1"/>
  <c r="BC483" i="1"/>
  <c r="BF483" i="1" s="1"/>
  <c r="BA483" i="1"/>
  <c r="AY483" i="1"/>
  <c r="AX483" i="1"/>
  <c r="AV483" i="1"/>
  <c r="AT483" i="1"/>
  <c r="AS483" i="1"/>
  <c r="AR483" i="1"/>
  <c r="BH482" i="1"/>
  <c r="BE482" i="1"/>
  <c r="BC482" i="1"/>
  <c r="BF482" i="1" s="1"/>
  <c r="BA482" i="1"/>
  <c r="AY482" i="1"/>
  <c r="AX482" i="1"/>
  <c r="AV482" i="1"/>
  <c r="AU482" i="1"/>
  <c r="AT482" i="1"/>
  <c r="AS482" i="1"/>
  <c r="AR482" i="1"/>
  <c r="AY481" i="1"/>
  <c r="AX481" i="1"/>
  <c r="AV481" i="1"/>
  <c r="AT481" i="1"/>
  <c r="AS481" i="1"/>
  <c r="AR481" i="1"/>
  <c r="BH480" i="1"/>
  <c r="BE480" i="1"/>
  <c r="BC480" i="1"/>
  <c r="BF480" i="1" s="1"/>
  <c r="BA480" i="1"/>
  <c r="AY480" i="1"/>
  <c r="AX480" i="1"/>
  <c r="AV480" i="1"/>
  <c r="AU480" i="1"/>
  <c r="AT480" i="1"/>
  <c r="AS480" i="1"/>
  <c r="AR480" i="1"/>
  <c r="AY479" i="1"/>
  <c r="AX479" i="1"/>
  <c r="AV479" i="1"/>
  <c r="AT479" i="1"/>
  <c r="AS479" i="1"/>
  <c r="AR479" i="1"/>
  <c r="BH478" i="1"/>
  <c r="BE478" i="1"/>
  <c r="BC478" i="1"/>
  <c r="BF478" i="1" s="1"/>
  <c r="BA478" i="1"/>
  <c r="AY478" i="1"/>
  <c r="AX478" i="1"/>
  <c r="AV478" i="1"/>
  <c r="AT478" i="1"/>
  <c r="AS478" i="1"/>
  <c r="AR478" i="1"/>
  <c r="AU478" i="1" s="1"/>
  <c r="AW478" i="1" s="1"/>
  <c r="BH477" i="1"/>
  <c r="BE477" i="1"/>
  <c r="BC477" i="1"/>
  <c r="BF477" i="1" s="1"/>
  <c r="BA477" i="1"/>
  <c r="AY477" i="1"/>
  <c r="AX477" i="1"/>
  <c r="AV477" i="1"/>
  <c r="AT477" i="1"/>
  <c r="AS477" i="1"/>
  <c r="AR477" i="1"/>
  <c r="BH476" i="1"/>
  <c r="BE476" i="1"/>
  <c r="BC476" i="1"/>
  <c r="BF476" i="1" s="1"/>
  <c r="BA476" i="1"/>
  <c r="AY476" i="1"/>
  <c r="AX476" i="1"/>
  <c r="AV476" i="1"/>
  <c r="AT476" i="1"/>
  <c r="AS476" i="1"/>
  <c r="AR476" i="1"/>
  <c r="AU476" i="1" s="1"/>
  <c r="BH475" i="1"/>
  <c r="BE475" i="1"/>
  <c r="BC475" i="1"/>
  <c r="BF475" i="1" s="1"/>
  <c r="BA475" i="1"/>
  <c r="AY475" i="1"/>
  <c r="AX475" i="1"/>
  <c r="AV475" i="1"/>
  <c r="AT475" i="1"/>
  <c r="AS475" i="1"/>
  <c r="AR475" i="1"/>
  <c r="AY474" i="1"/>
  <c r="AX474" i="1"/>
  <c r="AV474" i="1"/>
  <c r="AT474" i="1"/>
  <c r="AS474" i="1"/>
  <c r="AR474" i="1"/>
  <c r="AU474" i="1" s="1"/>
  <c r="BH473" i="1"/>
  <c r="BE473" i="1"/>
  <c r="BC473" i="1"/>
  <c r="BF473" i="1" s="1"/>
  <c r="BA473" i="1"/>
  <c r="AY473" i="1"/>
  <c r="AX473" i="1"/>
  <c r="AV473" i="1"/>
  <c r="AT473" i="1"/>
  <c r="AS473" i="1"/>
  <c r="AR473" i="1"/>
  <c r="AY472" i="1"/>
  <c r="AX472" i="1"/>
  <c r="AV472" i="1"/>
  <c r="AT472" i="1"/>
  <c r="AS472" i="1"/>
  <c r="AR472" i="1"/>
  <c r="AU472" i="1" s="1"/>
  <c r="BH471" i="1"/>
  <c r="BE471" i="1"/>
  <c r="BC471" i="1"/>
  <c r="BF471" i="1" s="1"/>
  <c r="BA471" i="1"/>
  <c r="AY471" i="1"/>
  <c r="AX471" i="1"/>
  <c r="AV471" i="1"/>
  <c r="AT471" i="1"/>
  <c r="AS471" i="1"/>
  <c r="AR471" i="1"/>
  <c r="BH470" i="1"/>
  <c r="BE470" i="1"/>
  <c r="BC470" i="1"/>
  <c r="BF470" i="1" s="1"/>
  <c r="BA470" i="1"/>
  <c r="AY470" i="1"/>
  <c r="AX470" i="1"/>
  <c r="AV470" i="1"/>
  <c r="AT470" i="1"/>
  <c r="AS470" i="1"/>
  <c r="AR470" i="1"/>
  <c r="AU470" i="1" s="1"/>
  <c r="AW470" i="1" s="1"/>
  <c r="BB470" i="1" s="1"/>
  <c r="AY469" i="1"/>
  <c r="AX469" i="1"/>
  <c r="AV469" i="1"/>
  <c r="AT469" i="1"/>
  <c r="AS469" i="1"/>
  <c r="AR469" i="1"/>
  <c r="AY468" i="1"/>
  <c r="AX468" i="1"/>
  <c r="AV468" i="1"/>
  <c r="AT468" i="1"/>
  <c r="AS468" i="1"/>
  <c r="AR468" i="1"/>
  <c r="AU468" i="1" s="1"/>
  <c r="AY467" i="1"/>
  <c r="AX467" i="1"/>
  <c r="AV467" i="1"/>
  <c r="AT467" i="1"/>
  <c r="AS467" i="1"/>
  <c r="AR467" i="1"/>
  <c r="AY466" i="1"/>
  <c r="AX466" i="1"/>
  <c r="AV466" i="1"/>
  <c r="AT466" i="1"/>
  <c r="AS466" i="1"/>
  <c r="AR466" i="1"/>
  <c r="AU466" i="1" s="1"/>
  <c r="AY465" i="1"/>
  <c r="AX465" i="1"/>
  <c r="AV465" i="1"/>
  <c r="AT465" i="1"/>
  <c r="AS465" i="1"/>
  <c r="AR465" i="1"/>
  <c r="AU465" i="1" s="1"/>
  <c r="AY464" i="1"/>
  <c r="AX464" i="1"/>
  <c r="AV464" i="1"/>
  <c r="AT464" i="1"/>
  <c r="AS464" i="1"/>
  <c r="AR464" i="1"/>
  <c r="AU464" i="1" s="1"/>
  <c r="BH463" i="1"/>
  <c r="BE463" i="1"/>
  <c r="BC463" i="1"/>
  <c r="BF463" i="1" s="1"/>
  <c r="BA463" i="1"/>
  <c r="AY463" i="1"/>
  <c r="AX463" i="1"/>
  <c r="AV463" i="1"/>
  <c r="AT463" i="1"/>
  <c r="AS463" i="1"/>
  <c r="AR463" i="1"/>
  <c r="AU463" i="1" s="1"/>
  <c r="AW463" i="1" s="1"/>
  <c r="AY462" i="1"/>
  <c r="AX462" i="1"/>
  <c r="AV462" i="1"/>
  <c r="AT462" i="1"/>
  <c r="AS462" i="1"/>
  <c r="AR462" i="1"/>
  <c r="AU462" i="1" s="1"/>
  <c r="AY461" i="1"/>
  <c r="AX461" i="1"/>
  <c r="AV461" i="1"/>
  <c r="AT461" i="1"/>
  <c r="AS461" i="1"/>
  <c r="AR461" i="1"/>
  <c r="AU461" i="1" s="1"/>
  <c r="AY460" i="1"/>
  <c r="AX460" i="1"/>
  <c r="AV460" i="1"/>
  <c r="AU460" i="1"/>
  <c r="AT460" i="1"/>
  <c r="AS460" i="1"/>
  <c r="AR460" i="1"/>
  <c r="AY459" i="1"/>
  <c r="AX459" i="1"/>
  <c r="AV459" i="1"/>
  <c r="AT459" i="1"/>
  <c r="AS459" i="1"/>
  <c r="AR459" i="1"/>
  <c r="AU459" i="1" s="1"/>
  <c r="AY458" i="1"/>
  <c r="AX458" i="1"/>
  <c r="AV458" i="1"/>
  <c r="AT458" i="1"/>
  <c r="AS458" i="1"/>
  <c r="AR458" i="1"/>
  <c r="AU458" i="1" s="1"/>
  <c r="AY457" i="1"/>
  <c r="AX457" i="1"/>
  <c r="AV457" i="1"/>
  <c r="AT457" i="1"/>
  <c r="AS457" i="1"/>
  <c r="AR457" i="1"/>
  <c r="AY456" i="1"/>
  <c r="AX456" i="1"/>
  <c r="AV456" i="1"/>
  <c r="AU456" i="1"/>
  <c r="AT456" i="1"/>
  <c r="AS456" i="1"/>
  <c r="AR456" i="1"/>
  <c r="AY455" i="1"/>
  <c r="AX455" i="1"/>
  <c r="AV455" i="1"/>
  <c r="AT455" i="1"/>
  <c r="AS455" i="1"/>
  <c r="AR455" i="1"/>
  <c r="AU455" i="1" s="1"/>
  <c r="BC454" i="1"/>
  <c r="BF454" i="1" s="1"/>
  <c r="AY454" i="1"/>
  <c r="AX454" i="1"/>
  <c r="AV454" i="1"/>
  <c r="AT454" i="1"/>
  <c r="AS454" i="1"/>
  <c r="AR454" i="1"/>
  <c r="AU454" i="1" s="1"/>
  <c r="BH453" i="1"/>
  <c r="BE453" i="1"/>
  <c r="BC453" i="1"/>
  <c r="BF453" i="1" s="1"/>
  <c r="BA453" i="1"/>
  <c r="AY453" i="1"/>
  <c r="AX453" i="1"/>
  <c r="AV453" i="1"/>
  <c r="AT453" i="1"/>
  <c r="AS453" i="1"/>
  <c r="AR453" i="1"/>
  <c r="AU453" i="1" s="1"/>
  <c r="AW453" i="1" s="1"/>
  <c r="AY452" i="1"/>
  <c r="AX452" i="1"/>
  <c r="AV452" i="1"/>
  <c r="AT452" i="1"/>
  <c r="AS452" i="1"/>
  <c r="AR452" i="1"/>
  <c r="AU452" i="1" s="1"/>
  <c r="AY451" i="1"/>
  <c r="AX451" i="1"/>
  <c r="AV451" i="1"/>
  <c r="AT451" i="1"/>
  <c r="AS451" i="1"/>
  <c r="AR451" i="1"/>
  <c r="BH450" i="1"/>
  <c r="BE450" i="1"/>
  <c r="BC450" i="1"/>
  <c r="BF450" i="1" s="1"/>
  <c r="BA450" i="1"/>
  <c r="AY450" i="1"/>
  <c r="AX450" i="1"/>
  <c r="AV450" i="1"/>
  <c r="AT450" i="1"/>
  <c r="AS450" i="1"/>
  <c r="AR450" i="1"/>
  <c r="AU450" i="1" s="1"/>
  <c r="BH449" i="1"/>
  <c r="BE449" i="1"/>
  <c r="BC449" i="1"/>
  <c r="BF449" i="1" s="1"/>
  <c r="BA449" i="1"/>
  <c r="AY449" i="1"/>
  <c r="AX449" i="1"/>
  <c r="AV449" i="1"/>
  <c r="AT449" i="1"/>
  <c r="AS449" i="1"/>
  <c r="AR449" i="1"/>
  <c r="AU449" i="1" s="1"/>
  <c r="BH448" i="1"/>
  <c r="BE448" i="1"/>
  <c r="BC448" i="1"/>
  <c r="BF448" i="1" s="1"/>
  <c r="BA448" i="1"/>
  <c r="AY448" i="1"/>
  <c r="AX448" i="1"/>
  <c r="AV448" i="1"/>
  <c r="AU448" i="1"/>
  <c r="AT448" i="1"/>
  <c r="AS448" i="1"/>
  <c r="AR448" i="1"/>
  <c r="BH447" i="1"/>
  <c r="BE447" i="1"/>
  <c r="BC447" i="1"/>
  <c r="BF447" i="1" s="1"/>
  <c r="BA447" i="1"/>
  <c r="AY447" i="1"/>
  <c r="AX447" i="1"/>
  <c r="AV447" i="1"/>
  <c r="AT447" i="1"/>
  <c r="AS447" i="1"/>
  <c r="AR447" i="1"/>
  <c r="AU447" i="1" s="1"/>
  <c r="AY446" i="1"/>
  <c r="AX446" i="1"/>
  <c r="AV446" i="1"/>
  <c r="AU446" i="1"/>
  <c r="AT446" i="1"/>
  <c r="AS446" i="1"/>
  <c r="AR446" i="1"/>
  <c r="AY445" i="1"/>
  <c r="AX445" i="1"/>
  <c r="AV445" i="1"/>
  <c r="AT445" i="1"/>
  <c r="AS445" i="1"/>
  <c r="AR445" i="1"/>
  <c r="AU445" i="1" s="1"/>
  <c r="AY444" i="1"/>
  <c r="AX444" i="1"/>
  <c r="AV444" i="1"/>
  <c r="AT444" i="1"/>
  <c r="AS444" i="1"/>
  <c r="AR444" i="1"/>
  <c r="AU444" i="1" s="1"/>
  <c r="AY443" i="1"/>
  <c r="AX443" i="1"/>
  <c r="AV443" i="1"/>
  <c r="AT443" i="1"/>
  <c r="AS443" i="1"/>
  <c r="AR443" i="1"/>
  <c r="BH442" i="1"/>
  <c r="BE442" i="1"/>
  <c r="BC442" i="1"/>
  <c r="BF442" i="1" s="1"/>
  <c r="BA442" i="1"/>
  <c r="AY442" i="1"/>
  <c r="AX442" i="1"/>
  <c r="AV442" i="1"/>
  <c r="AT442" i="1"/>
  <c r="AS442" i="1"/>
  <c r="AR442" i="1"/>
  <c r="AU442" i="1" s="1"/>
  <c r="AY441" i="1"/>
  <c r="AX441" i="1"/>
  <c r="AV441" i="1"/>
  <c r="AT441" i="1"/>
  <c r="AS441" i="1"/>
  <c r="AR441" i="1"/>
  <c r="AY440" i="1"/>
  <c r="AX440" i="1"/>
  <c r="AV440" i="1"/>
  <c r="AU440" i="1"/>
  <c r="AT440" i="1"/>
  <c r="AS440" i="1"/>
  <c r="AR440" i="1"/>
  <c r="BH439" i="1"/>
  <c r="BE439" i="1"/>
  <c r="BC439" i="1"/>
  <c r="BF439" i="1" s="1"/>
  <c r="BA439" i="1"/>
  <c r="AY439" i="1"/>
  <c r="AX439" i="1"/>
  <c r="AV439" i="1"/>
  <c r="AT439" i="1"/>
  <c r="AS439" i="1"/>
  <c r="AR439" i="1"/>
  <c r="AU439" i="1" s="1"/>
  <c r="AW439" i="1" s="1"/>
  <c r="AY438" i="1"/>
  <c r="AX438" i="1"/>
  <c r="AV438" i="1"/>
  <c r="AU438" i="1"/>
  <c r="AT438" i="1"/>
  <c r="AS438" i="1"/>
  <c r="AR438" i="1"/>
  <c r="AY437" i="1"/>
  <c r="AX437" i="1"/>
  <c r="AV437" i="1"/>
  <c r="AT437" i="1"/>
  <c r="AS437" i="1"/>
  <c r="AR437" i="1"/>
  <c r="AU437" i="1" s="1"/>
  <c r="BH437" i="1" s="1"/>
  <c r="AY436" i="1"/>
  <c r="AX436" i="1"/>
  <c r="AV436" i="1"/>
  <c r="AT436" i="1"/>
  <c r="AS436" i="1"/>
  <c r="AR436" i="1"/>
  <c r="AU436" i="1" s="1"/>
  <c r="AY435" i="1"/>
  <c r="AX435" i="1"/>
  <c r="AV435" i="1"/>
  <c r="AT435" i="1"/>
  <c r="AS435" i="1"/>
  <c r="AR435" i="1"/>
  <c r="AU435" i="1" s="1"/>
  <c r="AY434" i="1"/>
  <c r="AX434" i="1"/>
  <c r="AV434" i="1"/>
  <c r="AT434" i="1"/>
  <c r="AS434" i="1"/>
  <c r="AR434" i="1"/>
  <c r="AU434" i="1" s="1"/>
  <c r="BH433" i="1"/>
  <c r="BE433" i="1"/>
  <c r="BC433" i="1"/>
  <c r="BF433" i="1" s="1"/>
  <c r="BA433" i="1"/>
  <c r="AY433" i="1"/>
  <c r="AX433" i="1"/>
  <c r="AV433" i="1"/>
  <c r="AT433" i="1"/>
  <c r="AS433" i="1"/>
  <c r="AR433" i="1"/>
  <c r="AU433" i="1" s="1"/>
  <c r="AW433" i="1" s="1"/>
  <c r="BB433" i="1" s="1"/>
  <c r="AY432" i="1"/>
  <c r="AX432" i="1"/>
  <c r="AV432" i="1"/>
  <c r="AT432" i="1"/>
  <c r="AS432" i="1"/>
  <c r="AR432" i="1"/>
  <c r="AU432" i="1" s="1"/>
  <c r="BH431" i="1"/>
  <c r="BE431" i="1"/>
  <c r="BC431" i="1"/>
  <c r="BF431" i="1" s="1"/>
  <c r="BA431" i="1"/>
  <c r="AY431" i="1"/>
  <c r="AX431" i="1"/>
  <c r="AV431" i="1"/>
  <c r="AT431" i="1"/>
  <c r="AS431" i="1"/>
  <c r="AR431" i="1"/>
  <c r="AU431" i="1" s="1"/>
  <c r="BH430" i="1"/>
  <c r="BE430" i="1"/>
  <c r="BC430" i="1"/>
  <c r="BF430" i="1" s="1"/>
  <c r="BA430" i="1"/>
  <c r="AY430" i="1"/>
  <c r="AX430" i="1"/>
  <c r="AV430" i="1"/>
  <c r="AT430" i="1"/>
  <c r="AS430" i="1"/>
  <c r="AR430" i="1"/>
  <c r="AU430" i="1" s="1"/>
  <c r="AW430" i="1" s="1"/>
  <c r="BB430" i="1" s="1"/>
  <c r="BH429" i="1"/>
  <c r="BE429" i="1"/>
  <c r="BC429" i="1"/>
  <c r="BF429" i="1" s="1"/>
  <c r="BA429" i="1"/>
  <c r="AY429" i="1"/>
  <c r="AX429" i="1"/>
  <c r="AV429" i="1"/>
  <c r="AT429" i="1"/>
  <c r="AS429" i="1"/>
  <c r="AR429" i="1"/>
  <c r="AU429" i="1" s="1"/>
  <c r="BH428" i="1"/>
  <c r="BE428" i="1"/>
  <c r="BC428" i="1"/>
  <c r="BF428" i="1" s="1"/>
  <c r="BA428" i="1"/>
  <c r="AY428" i="1"/>
  <c r="AX428" i="1"/>
  <c r="AV428" i="1"/>
  <c r="AT428" i="1"/>
  <c r="AS428" i="1"/>
  <c r="AR428" i="1"/>
  <c r="AU428" i="1" s="1"/>
  <c r="BH427" i="1"/>
  <c r="BE427" i="1"/>
  <c r="BC427" i="1"/>
  <c r="BF427" i="1" s="1"/>
  <c r="BA427" i="1"/>
  <c r="AY427" i="1"/>
  <c r="AX427" i="1"/>
  <c r="AV427" i="1"/>
  <c r="AT427" i="1"/>
  <c r="AS427" i="1"/>
  <c r="AR427" i="1"/>
  <c r="AU427" i="1" s="1"/>
  <c r="AY426" i="1"/>
  <c r="AX426" i="1"/>
  <c r="AV426" i="1"/>
  <c r="AT426" i="1"/>
  <c r="AS426" i="1"/>
  <c r="AR426" i="1"/>
  <c r="AU426" i="1" s="1"/>
  <c r="BH425" i="1"/>
  <c r="BE425" i="1"/>
  <c r="BC425" i="1"/>
  <c r="BF425" i="1" s="1"/>
  <c r="BA425" i="1"/>
  <c r="AY425" i="1"/>
  <c r="AX425" i="1"/>
  <c r="AV425" i="1"/>
  <c r="AT425" i="1"/>
  <c r="AS425" i="1"/>
  <c r="AR425" i="1"/>
  <c r="AU425" i="1" s="1"/>
  <c r="BH424" i="1"/>
  <c r="BE424" i="1"/>
  <c r="BC424" i="1"/>
  <c r="BF424" i="1" s="1"/>
  <c r="BA424" i="1"/>
  <c r="AY424" i="1"/>
  <c r="AX424" i="1"/>
  <c r="AV424" i="1"/>
  <c r="AT424" i="1"/>
  <c r="AS424" i="1"/>
  <c r="AR424" i="1"/>
  <c r="AU424" i="1" s="1"/>
  <c r="AY423" i="1"/>
  <c r="AX423" i="1"/>
  <c r="AV423" i="1"/>
  <c r="AT423" i="1"/>
  <c r="AS423" i="1"/>
  <c r="AR423" i="1"/>
  <c r="AU423" i="1" s="1"/>
  <c r="AY422" i="1"/>
  <c r="AX422" i="1"/>
  <c r="AV422" i="1"/>
  <c r="AT422" i="1"/>
  <c r="AS422" i="1"/>
  <c r="AR422" i="1"/>
  <c r="AU422" i="1" s="1"/>
  <c r="BH421" i="1"/>
  <c r="BE421" i="1"/>
  <c r="BC421" i="1"/>
  <c r="BF421" i="1" s="1"/>
  <c r="BA421" i="1"/>
  <c r="AY421" i="1"/>
  <c r="AX421" i="1"/>
  <c r="AV421" i="1"/>
  <c r="AT421" i="1"/>
  <c r="AS421" i="1"/>
  <c r="AR421" i="1"/>
  <c r="AU421" i="1" s="1"/>
  <c r="AY420" i="1"/>
  <c r="AX420" i="1"/>
  <c r="AV420" i="1"/>
  <c r="AT420" i="1"/>
  <c r="AS420" i="1"/>
  <c r="AR420" i="1"/>
  <c r="AU420" i="1" s="1"/>
  <c r="AY419" i="1"/>
  <c r="AX419" i="1"/>
  <c r="AV419" i="1"/>
  <c r="AT419" i="1"/>
  <c r="AS419" i="1"/>
  <c r="AR419" i="1"/>
  <c r="AU419" i="1" s="1"/>
  <c r="BH418" i="1"/>
  <c r="BE418" i="1"/>
  <c r="BC418" i="1"/>
  <c r="BF418" i="1" s="1"/>
  <c r="BA418" i="1"/>
  <c r="AY418" i="1"/>
  <c r="AX418" i="1"/>
  <c r="AV418" i="1"/>
  <c r="AT418" i="1"/>
  <c r="AS418" i="1"/>
  <c r="AR418" i="1"/>
  <c r="AU418" i="1" s="1"/>
  <c r="AW418" i="1" s="1"/>
  <c r="BB418" i="1" s="1"/>
  <c r="AY417" i="1"/>
  <c r="AX417" i="1"/>
  <c r="AV417" i="1"/>
  <c r="AT417" i="1"/>
  <c r="AS417" i="1"/>
  <c r="AR417" i="1"/>
  <c r="AU417" i="1" s="1"/>
  <c r="AY416" i="1"/>
  <c r="AX416" i="1"/>
  <c r="AV416" i="1"/>
  <c r="AT416" i="1"/>
  <c r="AS416" i="1"/>
  <c r="AR416" i="1"/>
  <c r="AU416" i="1" s="1"/>
  <c r="BH415" i="1"/>
  <c r="BE415" i="1"/>
  <c r="BC415" i="1"/>
  <c r="BF415" i="1" s="1"/>
  <c r="BA415" i="1"/>
  <c r="AY415" i="1"/>
  <c r="AX415" i="1"/>
  <c r="AV415" i="1"/>
  <c r="AT415" i="1"/>
  <c r="AS415" i="1"/>
  <c r="AR415" i="1"/>
  <c r="AU415" i="1" s="1"/>
  <c r="AW415" i="1" s="1"/>
  <c r="BB415" i="1" s="1"/>
  <c r="AY414" i="1"/>
  <c r="AX414" i="1"/>
  <c r="AV414" i="1"/>
  <c r="AT414" i="1"/>
  <c r="AS414" i="1"/>
  <c r="AR414" i="1"/>
  <c r="AU414" i="1" s="1"/>
  <c r="BH413" i="1"/>
  <c r="BE413" i="1"/>
  <c r="BC413" i="1"/>
  <c r="BF413" i="1" s="1"/>
  <c r="BA413" i="1"/>
  <c r="AY413" i="1"/>
  <c r="AX413" i="1"/>
  <c r="AV413" i="1"/>
  <c r="AT413" i="1"/>
  <c r="AS413" i="1"/>
  <c r="AR413" i="1"/>
  <c r="AU413" i="1" s="1"/>
  <c r="AY412" i="1"/>
  <c r="AX412" i="1"/>
  <c r="AV412" i="1"/>
  <c r="AT412" i="1"/>
  <c r="AS412" i="1"/>
  <c r="AR412" i="1"/>
  <c r="AU412" i="1" s="1"/>
  <c r="AY411" i="1"/>
  <c r="AX411" i="1"/>
  <c r="AV411" i="1"/>
  <c r="AT411" i="1"/>
  <c r="AS411" i="1"/>
  <c r="AR411" i="1"/>
  <c r="AU411" i="1" s="1"/>
  <c r="AY410" i="1"/>
  <c r="AX410" i="1"/>
  <c r="AV410" i="1"/>
  <c r="AT410" i="1"/>
  <c r="AS410" i="1"/>
  <c r="AR410" i="1"/>
  <c r="AU410" i="1" s="1"/>
  <c r="BH409" i="1"/>
  <c r="BE409" i="1"/>
  <c r="BC409" i="1"/>
  <c r="BF409" i="1" s="1"/>
  <c r="BA409" i="1"/>
  <c r="AY409" i="1"/>
  <c r="AX409" i="1"/>
  <c r="AV409" i="1"/>
  <c r="AT409" i="1"/>
  <c r="AS409" i="1"/>
  <c r="AR409" i="1"/>
  <c r="AU409" i="1" s="1"/>
  <c r="AY408" i="1"/>
  <c r="AX408" i="1"/>
  <c r="AV408" i="1"/>
  <c r="AT408" i="1"/>
  <c r="AS408" i="1"/>
  <c r="AR408" i="1"/>
  <c r="AU408" i="1" s="1"/>
  <c r="BH407" i="1"/>
  <c r="BE407" i="1"/>
  <c r="BC407" i="1"/>
  <c r="BF407" i="1" s="1"/>
  <c r="BA407" i="1"/>
  <c r="AY407" i="1"/>
  <c r="AX407" i="1"/>
  <c r="AV407" i="1"/>
  <c r="AT407" i="1"/>
  <c r="AS407" i="1"/>
  <c r="AR407" i="1"/>
  <c r="AU407" i="1" s="1"/>
  <c r="BH406" i="1"/>
  <c r="BE406" i="1"/>
  <c r="BC406" i="1"/>
  <c r="BF406" i="1" s="1"/>
  <c r="BA406" i="1"/>
  <c r="AY406" i="1"/>
  <c r="AX406" i="1"/>
  <c r="AV406" i="1"/>
  <c r="AT406" i="1"/>
  <c r="AS406" i="1"/>
  <c r="AR406" i="1"/>
  <c r="AU406" i="1" s="1"/>
  <c r="BH405" i="1"/>
  <c r="BE405" i="1"/>
  <c r="BC405" i="1"/>
  <c r="BF405" i="1" s="1"/>
  <c r="BA405" i="1"/>
  <c r="AY405" i="1"/>
  <c r="AX405" i="1"/>
  <c r="AV405" i="1"/>
  <c r="AT405" i="1"/>
  <c r="AS405" i="1"/>
  <c r="AR405" i="1"/>
  <c r="AU405" i="1" s="1"/>
  <c r="AY404" i="1"/>
  <c r="AX404" i="1"/>
  <c r="AV404" i="1"/>
  <c r="AT404" i="1"/>
  <c r="AS404" i="1"/>
  <c r="AR404" i="1"/>
  <c r="AU404" i="1" s="1"/>
  <c r="BH403" i="1"/>
  <c r="BE403" i="1"/>
  <c r="BC403" i="1"/>
  <c r="BF403" i="1" s="1"/>
  <c r="BA403" i="1"/>
  <c r="AY403" i="1"/>
  <c r="AX403" i="1"/>
  <c r="AV403" i="1"/>
  <c r="AT403" i="1"/>
  <c r="AS403" i="1"/>
  <c r="AR403" i="1"/>
  <c r="AU403" i="1" s="1"/>
  <c r="BH402" i="1"/>
  <c r="BE402" i="1"/>
  <c r="BC402" i="1"/>
  <c r="BF402" i="1" s="1"/>
  <c r="BA402" i="1"/>
  <c r="AY402" i="1"/>
  <c r="AX402" i="1"/>
  <c r="AV402" i="1"/>
  <c r="AT402" i="1"/>
  <c r="AS402" i="1"/>
  <c r="AR402" i="1"/>
  <c r="AU402" i="1" s="1"/>
  <c r="AW402" i="1" s="1"/>
  <c r="BB402" i="1" s="1"/>
  <c r="BH401" i="1"/>
  <c r="BE401" i="1"/>
  <c r="BC401" i="1"/>
  <c r="BF401" i="1" s="1"/>
  <c r="BA401" i="1"/>
  <c r="AY401" i="1"/>
  <c r="AX401" i="1"/>
  <c r="AV401" i="1"/>
  <c r="AT401" i="1"/>
  <c r="AS401" i="1"/>
  <c r="AR401" i="1"/>
  <c r="AU401" i="1" s="1"/>
  <c r="AW401" i="1" s="1"/>
  <c r="BB401" i="1" s="1"/>
  <c r="AY400" i="1"/>
  <c r="AX400" i="1"/>
  <c r="AV400" i="1"/>
  <c r="AT400" i="1"/>
  <c r="AS400" i="1"/>
  <c r="AR400" i="1"/>
  <c r="AU400" i="1" s="1"/>
  <c r="AY399" i="1"/>
  <c r="AX399" i="1"/>
  <c r="AV399" i="1"/>
  <c r="AT399" i="1"/>
  <c r="AS399" i="1"/>
  <c r="AR399" i="1"/>
  <c r="AU399" i="1" s="1"/>
  <c r="BH398" i="1"/>
  <c r="BE398" i="1"/>
  <c r="BC398" i="1"/>
  <c r="BF398" i="1" s="1"/>
  <c r="BA398" i="1"/>
  <c r="AY398" i="1"/>
  <c r="AX398" i="1"/>
  <c r="AV398" i="1"/>
  <c r="AT398" i="1"/>
  <c r="AS398" i="1"/>
  <c r="AR398" i="1"/>
  <c r="AU398" i="1" s="1"/>
  <c r="AY397" i="1"/>
  <c r="AX397" i="1"/>
  <c r="AV397" i="1"/>
  <c r="AT397" i="1"/>
  <c r="AS397" i="1"/>
  <c r="AR397" i="1"/>
  <c r="AU397" i="1" s="1"/>
  <c r="AY396" i="1"/>
  <c r="AX396" i="1"/>
  <c r="AV396" i="1"/>
  <c r="AT396" i="1"/>
  <c r="AS396" i="1"/>
  <c r="AR396" i="1"/>
  <c r="AU396" i="1" s="1"/>
  <c r="AY395" i="1"/>
  <c r="AX395" i="1"/>
  <c r="AV395" i="1"/>
  <c r="AT395" i="1"/>
  <c r="AS395" i="1"/>
  <c r="AR395" i="1"/>
  <c r="AU395" i="1" s="1"/>
  <c r="AY394" i="1"/>
  <c r="AX394" i="1"/>
  <c r="AV394" i="1"/>
  <c r="AT394" i="1"/>
  <c r="AS394" i="1"/>
  <c r="AR394" i="1"/>
  <c r="AU394" i="1" s="1"/>
  <c r="AY393" i="1"/>
  <c r="AX393" i="1"/>
  <c r="AV393" i="1"/>
  <c r="AT393" i="1"/>
  <c r="AS393" i="1"/>
  <c r="AR393" i="1"/>
  <c r="AU393" i="1" s="1"/>
  <c r="AY392" i="1"/>
  <c r="AX392" i="1"/>
  <c r="AV392" i="1"/>
  <c r="AT392" i="1"/>
  <c r="AS392" i="1"/>
  <c r="AR392" i="1"/>
  <c r="AU392" i="1" s="1"/>
  <c r="BH391" i="1"/>
  <c r="BE391" i="1"/>
  <c r="BC391" i="1"/>
  <c r="BF391" i="1" s="1"/>
  <c r="BA391" i="1"/>
  <c r="AY391" i="1"/>
  <c r="AX391" i="1"/>
  <c r="AV391" i="1"/>
  <c r="AT391" i="1"/>
  <c r="AS391" i="1"/>
  <c r="AR391" i="1"/>
  <c r="AU391" i="1" s="1"/>
  <c r="AY390" i="1"/>
  <c r="AX390" i="1"/>
  <c r="AV390" i="1"/>
  <c r="AT390" i="1"/>
  <c r="AS390" i="1"/>
  <c r="AR390" i="1"/>
  <c r="AU390" i="1" s="1"/>
  <c r="BH389" i="1"/>
  <c r="BE389" i="1"/>
  <c r="BC389" i="1"/>
  <c r="BF389" i="1" s="1"/>
  <c r="BA389" i="1"/>
  <c r="AY389" i="1"/>
  <c r="AX389" i="1"/>
  <c r="AV389" i="1"/>
  <c r="AT389" i="1"/>
  <c r="AS389" i="1"/>
  <c r="AR389" i="1"/>
  <c r="AU389" i="1" s="1"/>
  <c r="BH388" i="1"/>
  <c r="BE388" i="1"/>
  <c r="BC388" i="1"/>
  <c r="BF388" i="1" s="1"/>
  <c r="BA388" i="1"/>
  <c r="AY388" i="1"/>
  <c r="AX388" i="1"/>
  <c r="AV388" i="1"/>
  <c r="AT388" i="1"/>
  <c r="AS388" i="1"/>
  <c r="AR388" i="1"/>
  <c r="AU388" i="1" s="1"/>
  <c r="AW388" i="1" s="1"/>
  <c r="BB388" i="1" s="1"/>
  <c r="AY387" i="1"/>
  <c r="AX387" i="1"/>
  <c r="AV387" i="1"/>
  <c r="AT387" i="1"/>
  <c r="AS387" i="1"/>
  <c r="AR387" i="1"/>
  <c r="AU387" i="1" s="1"/>
  <c r="AY386" i="1"/>
  <c r="AX386" i="1"/>
  <c r="AV386" i="1"/>
  <c r="AT386" i="1"/>
  <c r="AS386" i="1"/>
  <c r="AR386" i="1"/>
  <c r="AU386" i="1" s="1"/>
  <c r="AY385" i="1"/>
  <c r="AX385" i="1"/>
  <c r="AV385" i="1"/>
  <c r="AT385" i="1"/>
  <c r="AS385" i="1"/>
  <c r="AR385" i="1"/>
  <c r="AU385" i="1" s="1"/>
  <c r="AY384" i="1"/>
  <c r="AX384" i="1"/>
  <c r="AV384" i="1"/>
  <c r="AT384" i="1"/>
  <c r="AS384" i="1"/>
  <c r="AR384" i="1"/>
  <c r="AU384" i="1" s="1"/>
  <c r="BH383" i="1"/>
  <c r="BE383" i="1"/>
  <c r="BC383" i="1"/>
  <c r="BF383" i="1" s="1"/>
  <c r="BA383" i="1"/>
  <c r="AY383" i="1"/>
  <c r="AX383" i="1"/>
  <c r="AV383" i="1"/>
  <c r="AT383" i="1"/>
  <c r="AS383" i="1"/>
  <c r="AR383" i="1"/>
  <c r="AU383" i="1" s="1"/>
  <c r="AY382" i="1"/>
  <c r="AX382" i="1"/>
  <c r="AV382" i="1"/>
  <c r="AT382" i="1"/>
  <c r="AS382" i="1"/>
  <c r="AR382" i="1"/>
  <c r="AU382" i="1" s="1"/>
  <c r="BH381" i="1"/>
  <c r="BE381" i="1"/>
  <c r="BC381" i="1"/>
  <c r="BF381" i="1" s="1"/>
  <c r="BA381" i="1"/>
  <c r="AY381" i="1"/>
  <c r="AX381" i="1"/>
  <c r="AV381" i="1"/>
  <c r="AT381" i="1"/>
  <c r="AS381" i="1"/>
  <c r="AR381" i="1"/>
  <c r="AU381" i="1" s="1"/>
  <c r="AY380" i="1"/>
  <c r="AX380" i="1"/>
  <c r="AV380" i="1"/>
  <c r="AT380" i="1"/>
  <c r="AS380" i="1"/>
  <c r="AR380" i="1"/>
  <c r="AU380" i="1" s="1"/>
  <c r="AY379" i="1"/>
  <c r="AX379" i="1"/>
  <c r="AV379" i="1"/>
  <c r="AT379" i="1"/>
  <c r="AS379" i="1"/>
  <c r="AR379" i="1"/>
  <c r="AU379" i="1" s="1"/>
  <c r="AY378" i="1"/>
  <c r="AX378" i="1"/>
  <c r="AV378" i="1"/>
  <c r="AT378" i="1"/>
  <c r="AS378" i="1"/>
  <c r="AR378" i="1"/>
  <c r="AU378" i="1" s="1"/>
  <c r="AY377" i="1"/>
  <c r="AX377" i="1"/>
  <c r="AV377" i="1"/>
  <c r="AT377" i="1"/>
  <c r="AS377" i="1"/>
  <c r="AR377" i="1"/>
  <c r="AU377" i="1" s="1"/>
  <c r="AY376" i="1"/>
  <c r="AX376" i="1"/>
  <c r="AV376" i="1"/>
  <c r="AT376" i="1"/>
  <c r="AS376" i="1"/>
  <c r="AR376" i="1"/>
  <c r="AU376" i="1" s="1"/>
  <c r="AY375" i="1"/>
  <c r="AX375" i="1"/>
  <c r="AV375" i="1"/>
  <c r="AT375" i="1"/>
  <c r="AS375" i="1"/>
  <c r="AR375" i="1"/>
  <c r="AU375" i="1" s="1"/>
  <c r="BH374" i="1"/>
  <c r="BE374" i="1"/>
  <c r="BC374" i="1"/>
  <c r="BF374" i="1" s="1"/>
  <c r="BA374" i="1"/>
  <c r="AY374" i="1"/>
  <c r="AX374" i="1"/>
  <c r="AV374" i="1"/>
  <c r="AT374" i="1"/>
  <c r="AS374" i="1"/>
  <c r="AR374" i="1"/>
  <c r="AU374" i="1" s="1"/>
  <c r="AY373" i="1"/>
  <c r="AX373" i="1"/>
  <c r="AV373" i="1"/>
  <c r="AT373" i="1"/>
  <c r="AS373" i="1"/>
  <c r="AR373" i="1"/>
  <c r="AU373" i="1" s="1"/>
  <c r="AY372" i="1"/>
  <c r="AX372" i="1"/>
  <c r="AV372" i="1"/>
  <c r="AT372" i="1"/>
  <c r="AS372" i="1"/>
  <c r="AR372" i="1"/>
  <c r="AU372" i="1" s="1"/>
  <c r="AY371" i="1"/>
  <c r="AX371" i="1"/>
  <c r="AV371" i="1"/>
  <c r="AT371" i="1"/>
  <c r="AS371" i="1"/>
  <c r="AR371" i="1"/>
  <c r="AU371" i="1" s="1"/>
  <c r="AY370" i="1"/>
  <c r="AX370" i="1"/>
  <c r="AV370" i="1"/>
  <c r="AT370" i="1"/>
  <c r="AS370" i="1"/>
  <c r="AR370" i="1"/>
  <c r="AU370" i="1" s="1"/>
  <c r="AY369" i="1"/>
  <c r="AX369" i="1"/>
  <c r="AV369" i="1"/>
  <c r="AT369" i="1"/>
  <c r="AS369" i="1"/>
  <c r="AR369" i="1"/>
  <c r="AU369" i="1" s="1"/>
  <c r="BH368" i="1"/>
  <c r="BE368" i="1"/>
  <c r="BC368" i="1"/>
  <c r="BF368" i="1" s="1"/>
  <c r="BA368" i="1"/>
  <c r="AY368" i="1"/>
  <c r="AX368" i="1"/>
  <c r="AV368" i="1"/>
  <c r="AT368" i="1"/>
  <c r="AS368" i="1"/>
  <c r="AR368" i="1"/>
  <c r="AU368" i="1" s="1"/>
  <c r="AW368" i="1" s="1"/>
  <c r="BB368" i="1" s="1"/>
  <c r="AY367" i="1"/>
  <c r="AX367" i="1"/>
  <c r="AV367" i="1"/>
  <c r="AT367" i="1"/>
  <c r="AS367" i="1"/>
  <c r="AR367" i="1"/>
  <c r="AU367" i="1" s="1"/>
  <c r="AY366" i="1"/>
  <c r="AX366" i="1"/>
  <c r="AV366" i="1"/>
  <c r="AT366" i="1"/>
  <c r="AS366" i="1"/>
  <c r="AR366" i="1"/>
  <c r="AU366" i="1" s="1"/>
  <c r="AY365" i="1"/>
  <c r="AX365" i="1"/>
  <c r="AV365" i="1"/>
  <c r="AT365" i="1"/>
  <c r="AS365" i="1"/>
  <c r="AR365" i="1"/>
  <c r="AU365" i="1" s="1"/>
  <c r="AY364" i="1"/>
  <c r="AX364" i="1"/>
  <c r="AV364" i="1"/>
  <c r="AT364" i="1"/>
  <c r="AS364" i="1"/>
  <c r="AR364" i="1"/>
  <c r="AU364" i="1" s="1"/>
  <c r="AY363" i="1"/>
  <c r="AX363" i="1"/>
  <c r="AV363" i="1"/>
  <c r="AT363" i="1"/>
  <c r="AS363" i="1"/>
  <c r="AR363" i="1"/>
  <c r="AU363" i="1" s="1"/>
  <c r="AY362" i="1"/>
  <c r="AX362" i="1"/>
  <c r="AV362" i="1"/>
  <c r="AT362" i="1"/>
  <c r="AS362" i="1"/>
  <c r="AR362" i="1"/>
  <c r="AU362" i="1" s="1"/>
  <c r="AY361" i="1"/>
  <c r="AX361" i="1"/>
  <c r="AV361" i="1"/>
  <c r="AT361" i="1"/>
  <c r="AS361" i="1"/>
  <c r="AR361" i="1"/>
  <c r="AU361" i="1" s="1"/>
  <c r="AY360" i="1"/>
  <c r="AX360" i="1"/>
  <c r="AV360" i="1"/>
  <c r="AT360" i="1"/>
  <c r="AS360" i="1"/>
  <c r="AR360" i="1"/>
  <c r="AU360" i="1" s="1"/>
  <c r="AY359" i="1"/>
  <c r="AX359" i="1"/>
  <c r="AV359" i="1"/>
  <c r="AT359" i="1"/>
  <c r="AS359" i="1"/>
  <c r="AR359" i="1"/>
  <c r="AU359" i="1" s="1"/>
  <c r="AY358" i="1"/>
  <c r="AX358" i="1"/>
  <c r="AV358" i="1"/>
  <c r="AT358" i="1"/>
  <c r="AS358" i="1"/>
  <c r="AR358" i="1"/>
  <c r="AU358" i="1" s="1"/>
  <c r="AY357" i="1"/>
  <c r="AX357" i="1"/>
  <c r="AV357" i="1"/>
  <c r="AT357" i="1"/>
  <c r="AS357" i="1"/>
  <c r="AR357" i="1"/>
  <c r="AU357" i="1" s="1"/>
  <c r="AY356" i="1"/>
  <c r="AX356" i="1"/>
  <c r="AV356" i="1"/>
  <c r="AT356" i="1"/>
  <c r="AS356" i="1"/>
  <c r="AR356" i="1"/>
  <c r="AU356" i="1" s="1"/>
  <c r="AY355" i="1"/>
  <c r="AX355" i="1"/>
  <c r="AV355" i="1"/>
  <c r="AT355" i="1"/>
  <c r="AS355" i="1"/>
  <c r="AR355" i="1"/>
  <c r="AU355" i="1" s="1"/>
  <c r="AY354" i="1"/>
  <c r="AX354" i="1"/>
  <c r="AV354" i="1"/>
  <c r="AT354" i="1"/>
  <c r="AS354" i="1"/>
  <c r="AR354" i="1"/>
  <c r="AU354" i="1" s="1"/>
  <c r="AY353" i="1"/>
  <c r="AX353" i="1"/>
  <c r="AV353" i="1"/>
  <c r="AT353" i="1"/>
  <c r="AS353" i="1"/>
  <c r="AR353" i="1"/>
  <c r="AU353" i="1" s="1"/>
  <c r="AY352" i="1"/>
  <c r="AX352" i="1"/>
  <c r="AV352" i="1"/>
  <c r="AT352" i="1"/>
  <c r="AS352" i="1"/>
  <c r="AR352" i="1"/>
  <c r="AU352" i="1" s="1"/>
  <c r="AY351" i="1"/>
  <c r="AX351" i="1"/>
  <c r="AV351" i="1"/>
  <c r="AT351" i="1"/>
  <c r="AS351" i="1"/>
  <c r="AR351" i="1"/>
  <c r="AU351" i="1" s="1"/>
  <c r="AY350" i="1"/>
  <c r="AX350" i="1"/>
  <c r="AV350" i="1"/>
  <c r="AT350" i="1"/>
  <c r="AS350" i="1"/>
  <c r="AR350" i="1"/>
  <c r="AU350" i="1" s="1"/>
  <c r="AY349" i="1"/>
  <c r="AX349" i="1"/>
  <c r="AV349" i="1"/>
  <c r="AT349" i="1"/>
  <c r="AS349" i="1"/>
  <c r="AR349" i="1"/>
  <c r="AU349" i="1" s="1"/>
  <c r="AY348" i="1"/>
  <c r="AX348" i="1"/>
  <c r="AV348" i="1"/>
  <c r="AT348" i="1"/>
  <c r="AS348" i="1"/>
  <c r="AR348" i="1"/>
  <c r="AU348" i="1" s="1"/>
  <c r="AY347" i="1"/>
  <c r="AX347" i="1"/>
  <c r="AV347" i="1"/>
  <c r="AT347" i="1"/>
  <c r="AS347" i="1"/>
  <c r="AR347" i="1"/>
  <c r="AU347" i="1" s="1"/>
  <c r="AY346" i="1"/>
  <c r="AX346" i="1"/>
  <c r="AV346" i="1"/>
  <c r="AT346" i="1"/>
  <c r="AS346" i="1"/>
  <c r="AR346" i="1"/>
  <c r="AU346" i="1" s="1"/>
  <c r="AY345" i="1"/>
  <c r="AX345" i="1"/>
  <c r="AV345" i="1"/>
  <c r="AT345" i="1"/>
  <c r="AS345" i="1"/>
  <c r="AR345" i="1"/>
  <c r="AU345" i="1" s="1"/>
  <c r="BH344" i="1"/>
  <c r="BE344" i="1"/>
  <c r="BC344" i="1"/>
  <c r="BF344" i="1" s="1"/>
  <c r="BA344" i="1"/>
  <c r="AY344" i="1"/>
  <c r="AX344" i="1"/>
  <c r="AV344" i="1"/>
  <c r="AT344" i="1"/>
  <c r="AS344" i="1"/>
  <c r="AR344" i="1"/>
  <c r="AU344" i="1" s="1"/>
  <c r="AY343" i="1"/>
  <c r="AX343" i="1"/>
  <c r="AV343" i="1"/>
  <c r="AT343" i="1"/>
  <c r="AS343" i="1"/>
  <c r="AR343" i="1"/>
  <c r="AU343" i="1" s="1"/>
  <c r="AY342" i="1"/>
  <c r="AX342" i="1"/>
  <c r="AV342" i="1"/>
  <c r="AT342" i="1"/>
  <c r="AS342" i="1"/>
  <c r="AR342" i="1"/>
  <c r="AU342" i="1" s="1"/>
  <c r="AY341" i="1"/>
  <c r="AX341" i="1"/>
  <c r="AV341" i="1"/>
  <c r="AT341" i="1"/>
  <c r="AS341" i="1"/>
  <c r="AR341" i="1"/>
  <c r="AU341" i="1" s="1"/>
  <c r="AY340" i="1"/>
  <c r="AX340" i="1"/>
  <c r="AV340" i="1"/>
  <c r="AT340" i="1"/>
  <c r="AS340" i="1"/>
  <c r="AR340" i="1"/>
  <c r="AU340" i="1" s="1"/>
  <c r="AY339" i="1"/>
  <c r="AX339" i="1"/>
  <c r="AV339" i="1"/>
  <c r="AT339" i="1"/>
  <c r="AS339" i="1"/>
  <c r="AR339" i="1"/>
  <c r="AU339" i="1" s="1"/>
  <c r="AY338" i="1"/>
  <c r="AX338" i="1"/>
  <c r="AV338" i="1"/>
  <c r="AT338" i="1"/>
  <c r="AS338" i="1"/>
  <c r="AR338" i="1"/>
  <c r="AU338" i="1" s="1"/>
  <c r="AY337" i="1"/>
  <c r="AX337" i="1"/>
  <c r="AV337" i="1"/>
  <c r="AT337" i="1"/>
  <c r="AS337" i="1"/>
  <c r="AR337" i="1"/>
  <c r="AU337" i="1" s="1"/>
  <c r="AY336" i="1"/>
  <c r="AX336" i="1"/>
  <c r="AV336" i="1"/>
  <c r="AT336" i="1"/>
  <c r="AS336" i="1"/>
  <c r="AR336" i="1"/>
  <c r="AU336" i="1" s="1"/>
  <c r="AY335" i="1"/>
  <c r="AX335" i="1"/>
  <c r="AV335" i="1"/>
  <c r="AT335" i="1"/>
  <c r="AS335" i="1"/>
  <c r="AR335" i="1"/>
  <c r="AU335" i="1" s="1"/>
  <c r="AY334" i="1"/>
  <c r="AX334" i="1"/>
  <c r="AV334" i="1"/>
  <c r="AT334" i="1"/>
  <c r="AS334" i="1"/>
  <c r="AR334" i="1"/>
  <c r="AU334" i="1" s="1"/>
  <c r="AY333" i="1"/>
  <c r="AX333" i="1"/>
  <c r="AV333" i="1"/>
  <c r="AT333" i="1"/>
  <c r="AS333" i="1"/>
  <c r="AR333" i="1"/>
  <c r="AU333" i="1" s="1"/>
  <c r="AY332" i="1"/>
  <c r="AX332" i="1"/>
  <c r="AV332" i="1"/>
  <c r="AT332" i="1"/>
  <c r="AS332" i="1"/>
  <c r="AR332" i="1"/>
  <c r="AU332" i="1" s="1"/>
  <c r="AY331" i="1"/>
  <c r="AX331" i="1"/>
  <c r="AV331" i="1"/>
  <c r="AT331" i="1"/>
  <c r="AS331" i="1"/>
  <c r="AR331" i="1"/>
  <c r="AU331" i="1" s="1"/>
  <c r="AY330" i="1"/>
  <c r="AX330" i="1"/>
  <c r="AV330" i="1"/>
  <c r="AT330" i="1"/>
  <c r="AS330" i="1"/>
  <c r="AR330" i="1"/>
  <c r="AU330" i="1" s="1"/>
  <c r="AY329" i="1"/>
  <c r="AX329" i="1"/>
  <c r="AV329" i="1"/>
  <c r="AT329" i="1"/>
  <c r="AS329" i="1"/>
  <c r="AR329" i="1"/>
  <c r="AU329" i="1" s="1"/>
  <c r="AY328" i="1"/>
  <c r="AX328" i="1"/>
  <c r="AV328" i="1"/>
  <c r="AT328" i="1"/>
  <c r="AS328" i="1"/>
  <c r="AR328" i="1"/>
  <c r="AU328" i="1" s="1"/>
  <c r="AY327" i="1"/>
  <c r="AX327" i="1"/>
  <c r="AV327" i="1"/>
  <c r="AT327" i="1"/>
  <c r="AS327" i="1"/>
  <c r="AR327" i="1"/>
  <c r="AU327" i="1" s="1"/>
  <c r="AY326" i="1"/>
  <c r="AX326" i="1"/>
  <c r="AV326" i="1"/>
  <c r="AT326" i="1"/>
  <c r="AS326" i="1"/>
  <c r="AR326" i="1"/>
  <c r="AU326" i="1" s="1"/>
  <c r="AY325" i="1"/>
  <c r="AX325" i="1"/>
  <c r="AV325" i="1"/>
  <c r="AT325" i="1"/>
  <c r="AS325" i="1"/>
  <c r="AR325" i="1"/>
  <c r="AU325" i="1" s="1"/>
  <c r="AY324" i="1"/>
  <c r="AX324" i="1"/>
  <c r="AV324" i="1"/>
  <c r="AT324" i="1"/>
  <c r="AS324" i="1"/>
  <c r="AR324" i="1"/>
  <c r="AU324" i="1" s="1"/>
  <c r="AY323" i="1"/>
  <c r="AX323" i="1"/>
  <c r="AV323" i="1"/>
  <c r="AT323" i="1"/>
  <c r="AS323" i="1"/>
  <c r="AR323" i="1"/>
  <c r="AU323" i="1" s="1"/>
  <c r="AY322" i="1"/>
  <c r="AX322" i="1"/>
  <c r="AV322" i="1"/>
  <c r="AT322" i="1"/>
  <c r="AS322" i="1"/>
  <c r="AR322" i="1"/>
  <c r="AU322" i="1" s="1"/>
  <c r="AY321" i="1"/>
  <c r="AX321" i="1"/>
  <c r="AV321" i="1"/>
  <c r="AT321" i="1"/>
  <c r="AS321" i="1"/>
  <c r="AR321" i="1"/>
  <c r="AU321" i="1" s="1"/>
  <c r="AY320" i="1"/>
  <c r="AX320" i="1"/>
  <c r="AV320" i="1"/>
  <c r="AT320" i="1"/>
  <c r="AS320" i="1"/>
  <c r="AR320" i="1"/>
  <c r="AU320" i="1" s="1"/>
  <c r="AY319" i="1"/>
  <c r="AX319" i="1"/>
  <c r="AV319" i="1"/>
  <c r="AT319" i="1"/>
  <c r="AS319" i="1"/>
  <c r="AR319" i="1"/>
  <c r="AU319" i="1" s="1"/>
  <c r="BH318" i="1"/>
  <c r="BE318" i="1"/>
  <c r="BC318" i="1"/>
  <c r="BF318" i="1" s="1"/>
  <c r="BA318" i="1"/>
  <c r="AY318" i="1"/>
  <c r="AX318" i="1"/>
  <c r="AV318" i="1"/>
  <c r="AT318" i="1"/>
  <c r="AS318" i="1"/>
  <c r="AR318" i="1"/>
  <c r="AU318" i="1" s="1"/>
  <c r="AY317" i="1"/>
  <c r="AX317" i="1"/>
  <c r="AV317" i="1"/>
  <c r="AT317" i="1"/>
  <c r="AS317" i="1"/>
  <c r="AR317" i="1"/>
  <c r="AU317" i="1" s="1"/>
  <c r="BH316" i="1"/>
  <c r="BE316" i="1"/>
  <c r="BC316" i="1"/>
  <c r="BF316" i="1" s="1"/>
  <c r="BA316" i="1"/>
  <c r="AY316" i="1"/>
  <c r="AX316" i="1"/>
  <c r="AV316" i="1"/>
  <c r="AT316" i="1"/>
  <c r="AS316" i="1"/>
  <c r="AR316" i="1"/>
  <c r="AU316" i="1" s="1"/>
  <c r="AY315" i="1"/>
  <c r="AX315" i="1"/>
  <c r="AV315" i="1"/>
  <c r="AT315" i="1"/>
  <c r="AS315" i="1"/>
  <c r="AR315" i="1"/>
  <c r="AU315" i="1" s="1"/>
  <c r="BH314" i="1"/>
  <c r="BE314" i="1"/>
  <c r="BC314" i="1"/>
  <c r="BF314" i="1" s="1"/>
  <c r="BA314" i="1"/>
  <c r="AY314" i="1"/>
  <c r="AX314" i="1"/>
  <c r="AV314" i="1"/>
  <c r="AT314" i="1"/>
  <c r="AS314" i="1"/>
  <c r="AR314" i="1"/>
  <c r="AU314" i="1" s="1"/>
  <c r="AY313" i="1"/>
  <c r="AX313" i="1"/>
  <c r="AV313" i="1"/>
  <c r="AT313" i="1"/>
  <c r="AS313" i="1"/>
  <c r="AR313" i="1"/>
  <c r="AU313" i="1" s="1"/>
  <c r="AY312" i="1"/>
  <c r="AX312" i="1"/>
  <c r="AV312" i="1"/>
  <c r="AT312" i="1"/>
  <c r="AS312" i="1"/>
  <c r="AR312" i="1"/>
  <c r="AU312" i="1" s="1"/>
  <c r="AY311" i="1"/>
  <c r="AX311" i="1"/>
  <c r="AV311" i="1"/>
  <c r="AT311" i="1"/>
  <c r="AS311" i="1"/>
  <c r="AR311" i="1"/>
  <c r="AU311" i="1" s="1"/>
  <c r="AY310" i="1"/>
  <c r="AX310" i="1"/>
  <c r="AV310" i="1"/>
  <c r="AT310" i="1"/>
  <c r="AS310" i="1"/>
  <c r="AR310" i="1"/>
  <c r="AU310" i="1" s="1"/>
  <c r="AY309" i="1"/>
  <c r="AX309" i="1"/>
  <c r="AV309" i="1"/>
  <c r="AT309" i="1"/>
  <c r="AS309" i="1"/>
  <c r="AR309" i="1"/>
  <c r="AU309" i="1" s="1"/>
  <c r="AY308" i="1"/>
  <c r="AX308" i="1"/>
  <c r="AV308" i="1"/>
  <c r="AT308" i="1"/>
  <c r="AS308" i="1"/>
  <c r="AR308" i="1"/>
  <c r="AU308" i="1" s="1"/>
  <c r="BH307" i="1"/>
  <c r="BE307" i="1"/>
  <c r="BC307" i="1"/>
  <c r="BF307" i="1" s="1"/>
  <c r="BA307" i="1"/>
  <c r="AY307" i="1"/>
  <c r="AX307" i="1"/>
  <c r="AV307" i="1"/>
  <c r="AT307" i="1"/>
  <c r="AS307" i="1"/>
  <c r="AR307" i="1"/>
  <c r="AU307" i="1" s="1"/>
  <c r="AY306" i="1"/>
  <c r="AX306" i="1"/>
  <c r="AV306" i="1"/>
  <c r="AT306" i="1"/>
  <c r="AS306" i="1"/>
  <c r="AR306" i="1"/>
  <c r="AU306" i="1" s="1"/>
  <c r="AY305" i="1"/>
  <c r="AX305" i="1"/>
  <c r="AV305" i="1"/>
  <c r="AT305" i="1"/>
  <c r="AS305" i="1"/>
  <c r="AR305" i="1"/>
  <c r="AU305" i="1" s="1"/>
  <c r="AY304" i="1"/>
  <c r="AX304" i="1"/>
  <c r="AV304" i="1"/>
  <c r="AT304" i="1"/>
  <c r="AS304" i="1"/>
  <c r="AR304" i="1"/>
  <c r="AU304" i="1" s="1"/>
  <c r="AY303" i="1"/>
  <c r="AX303" i="1"/>
  <c r="AV303" i="1"/>
  <c r="AT303" i="1"/>
  <c r="AS303" i="1"/>
  <c r="AR303" i="1"/>
  <c r="AU303" i="1" s="1"/>
  <c r="BH302" i="1"/>
  <c r="BE302" i="1"/>
  <c r="BC302" i="1"/>
  <c r="BF302" i="1" s="1"/>
  <c r="BA302" i="1"/>
  <c r="AY302" i="1"/>
  <c r="AX302" i="1"/>
  <c r="AV302" i="1"/>
  <c r="AT302" i="1"/>
  <c r="AS302" i="1"/>
  <c r="AR302" i="1"/>
  <c r="AU302" i="1" s="1"/>
  <c r="BH301" i="1"/>
  <c r="BE301" i="1"/>
  <c r="BC301" i="1"/>
  <c r="BF301" i="1" s="1"/>
  <c r="BA301" i="1"/>
  <c r="AY301" i="1"/>
  <c r="AX301" i="1"/>
  <c r="AV301" i="1"/>
  <c r="AT301" i="1"/>
  <c r="AS301" i="1"/>
  <c r="AR301" i="1"/>
  <c r="AU301" i="1" s="1"/>
  <c r="BH300" i="1"/>
  <c r="BE300" i="1"/>
  <c r="BC300" i="1"/>
  <c r="BF300" i="1" s="1"/>
  <c r="BA300" i="1"/>
  <c r="AY300" i="1"/>
  <c r="AX300" i="1"/>
  <c r="AV300" i="1"/>
  <c r="AT300" i="1"/>
  <c r="AS300" i="1"/>
  <c r="AR300" i="1"/>
  <c r="AU300" i="1" s="1"/>
  <c r="BH299" i="1"/>
  <c r="BE299" i="1"/>
  <c r="BC299" i="1"/>
  <c r="BF299" i="1" s="1"/>
  <c r="BA299" i="1"/>
  <c r="AY299" i="1"/>
  <c r="AX299" i="1"/>
  <c r="AV299" i="1"/>
  <c r="AT299" i="1"/>
  <c r="AS299" i="1"/>
  <c r="AR299" i="1"/>
  <c r="AU299" i="1" s="1"/>
  <c r="BH298" i="1"/>
  <c r="BE298" i="1"/>
  <c r="BC298" i="1"/>
  <c r="BF298" i="1" s="1"/>
  <c r="BA298" i="1"/>
  <c r="AY298" i="1"/>
  <c r="AX298" i="1"/>
  <c r="AV298" i="1"/>
  <c r="AT298" i="1"/>
  <c r="AS298" i="1"/>
  <c r="AR298" i="1"/>
  <c r="AU298" i="1" s="1"/>
  <c r="BH297" i="1"/>
  <c r="BE297" i="1"/>
  <c r="BC297" i="1"/>
  <c r="BF297" i="1" s="1"/>
  <c r="BA297" i="1"/>
  <c r="AY297" i="1"/>
  <c r="AX297" i="1"/>
  <c r="AV297" i="1"/>
  <c r="AT297" i="1"/>
  <c r="AS297" i="1"/>
  <c r="AR297" i="1"/>
  <c r="AU297" i="1" s="1"/>
  <c r="AY296" i="1"/>
  <c r="AX296" i="1"/>
  <c r="AV296" i="1"/>
  <c r="AT296" i="1"/>
  <c r="AS296" i="1"/>
  <c r="AR296" i="1"/>
  <c r="AU296" i="1" s="1"/>
  <c r="AY295" i="1"/>
  <c r="AX295" i="1"/>
  <c r="AV295" i="1"/>
  <c r="AT295" i="1"/>
  <c r="AS295" i="1"/>
  <c r="AR295" i="1"/>
  <c r="AU295" i="1" s="1"/>
  <c r="AY294" i="1"/>
  <c r="AX294" i="1"/>
  <c r="AV294" i="1"/>
  <c r="AT294" i="1"/>
  <c r="AS294" i="1"/>
  <c r="AR294" i="1"/>
  <c r="AU294" i="1" s="1"/>
  <c r="BH293" i="1"/>
  <c r="BE293" i="1"/>
  <c r="BC293" i="1"/>
  <c r="BF293" i="1" s="1"/>
  <c r="BA293" i="1"/>
  <c r="AY293" i="1"/>
  <c r="AX293" i="1"/>
  <c r="AV293" i="1"/>
  <c r="AT293" i="1"/>
  <c r="AS293" i="1"/>
  <c r="AR293" i="1"/>
  <c r="AU293" i="1" s="1"/>
  <c r="AY292" i="1"/>
  <c r="AX292" i="1"/>
  <c r="AV292" i="1"/>
  <c r="AT292" i="1"/>
  <c r="AS292" i="1"/>
  <c r="AR292" i="1"/>
  <c r="AU292" i="1" s="1"/>
  <c r="BH291" i="1"/>
  <c r="BE291" i="1"/>
  <c r="BC291" i="1"/>
  <c r="BF291" i="1" s="1"/>
  <c r="BA291" i="1"/>
  <c r="AY291" i="1"/>
  <c r="AX291" i="1"/>
  <c r="AV291" i="1"/>
  <c r="AT291" i="1"/>
  <c r="AS291" i="1"/>
  <c r="AR291" i="1"/>
  <c r="AU291" i="1" s="1"/>
  <c r="AY290" i="1"/>
  <c r="AX290" i="1"/>
  <c r="AV290" i="1"/>
  <c r="AT290" i="1"/>
  <c r="AS290" i="1"/>
  <c r="AR290" i="1"/>
  <c r="AU290" i="1" s="1"/>
  <c r="BH289" i="1"/>
  <c r="BE289" i="1"/>
  <c r="BC289" i="1"/>
  <c r="BF289" i="1" s="1"/>
  <c r="BA289" i="1"/>
  <c r="AY289" i="1"/>
  <c r="AX289" i="1"/>
  <c r="AV289" i="1"/>
  <c r="AT289" i="1"/>
  <c r="AS289" i="1"/>
  <c r="AR289" i="1"/>
  <c r="AU289" i="1" s="1"/>
  <c r="AY288" i="1"/>
  <c r="AX288" i="1"/>
  <c r="AV288" i="1"/>
  <c r="AT288" i="1"/>
  <c r="AS288" i="1"/>
  <c r="AR288" i="1"/>
  <c r="AU288" i="1" s="1"/>
  <c r="AY287" i="1"/>
  <c r="AX287" i="1"/>
  <c r="AV287" i="1"/>
  <c r="AT287" i="1"/>
  <c r="AS287" i="1"/>
  <c r="AR287" i="1"/>
  <c r="AU287" i="1" s="1"/>
  <c r="AY286" i="1"/>
  <c r="AX286" i="1"/>
  <c r="AV286" i="1"/>
  <c r="AT286" i="1"/>
  <c r="AS286" i="1"/>
  <c r="AR286" i="1"/>
  <c r="AU286" i="1" s="1"/>
  <c r="AY285" i="1"/>
  <c r="AX285" i="1"/>
  <c r="AV285" i="1"/>
  <c r="AT285" i="1"/>
  <c r="AS285" i="1"/>
  <c r="AR285" i="1"/>
  <c r="AU285" i="1" s="1"/>
  <c r="AY284" i="1"/>
  <c r="AX284" i="1"/>
  <c r="AV284" i="1"/>
  <c r="AT284" i="1"/>
  <c r="AS284" i="1"/>
  <c r="AR284" i="1"/>
  <c r="AU284" i="1" s="1"/>
  <c r="AY283" i="1"/>
  <c r="AX283" i="1"/>
  <c r="AV283" i="1"/>
  <c r="AT283" i="1"/>
  <c r="AS283" i="1"/>
  <c r="AR283" i="1"/>
  <c r="AY282" i="1"/>
  <c r="AX282" i="1"/>
  <c r="AV282" i="1"/>
  <c r="AT282" i="1"/>
  <c r="AS282" i="1"/>
  <c r="AR282" i="1"/>
  <c r="AU282" i="1" s="1"/>
  <c r="BH281" i="1"/>
  <c r="BE281" i="1"/>
  <c r="BC281" i="1"/>
  <c r="BF281" i="1" s="1"/>
  <c r="BA281" i="1"/>
  <c r="AY281" i="1"/>
  <c r="AX281" i="1"/>
  <c r="AV281" i="1"/>
  <c r="AT281" i="1"/>
  <c r="AS281" i="1"/>
  <c r="AR281" i="1"/>
  <c r="AY280" i="1"/>
  <c r="AX280" i="1"/>
  <c r="AV280" i="1"/>
  <c r="AT280" i="1"/>
  <c r="AS280" i="1"/>
  <c r="AR280" i="1"/>
  <c r="AU280" i="1" s="1"/>
  <c r="AY279" i="1"/>
  <c r="AX279" i="1"/>
  <c r="AV279" i="1"/>
  <c r="AT279" i="1"/>
  <c r="AS279" i="1"/>
  <c r="AR279" i="1"/>
  <c r="AY278" i="1"/>
  <c r="AX278" i="1"/>
  <c r="AV278" i="1"/>
  <c r="AT278" i="1"/>
  <c r="AS278" i="1"/>
  <c r="AR278" i="1"/>
  <c r="AU278" i="1" s="1"/>
  <c r="BH277" i="1"/>
  <c r="BE277" i="1"/>
  <c r="BC277" i="1"/>
  <c r="BF277" i="1" s="1"/>
  <c r="BA277" i="1"/>
  <c r="AY277" i="1"/>
  <c r="AX277" i="1"/>
  <c r="AV277" i="1"/>
  <c r="AT277" i="1"/>
  <c r="AS277" i="1"/>
  <c r="AR277" i="1"/>
  <c r="AY276" i="1"/>
  <c r="AX276" i="1"/>
  <c r="AV276" i="1"/>
  <c r="AT276" i="1"/>
  <c r="AS276" i="1"/>
  <c r="AR276" i="1"/>
  <c r="AU276" i="1" s="1"/>
  <c r="AY275" i="1"/>
  <c r="AX275" i="1"/>
  <c r="AV275" i="1"/>
  <c r="AT275" i="1"/>
  <c r="AS275" i="1"/>
  <c r="AR275" i="1"/>
  <c r="AY274" i="1"/>
  <c r="AX274" i="1"/>
  <c r="AV274" i="1"/>
  <c r="AT274" i="1"/>
  <c r="AS274" i="1"/>
  <c r="AR274" i="1"/>
  <c r="AU274" i="1" s="1"/>
  <c r="AY273" i="1"/>
  <c r="AX273" i="1"/>
  <c r="AV273" i="1"/>
  <c r="AT273" i="1"/>
  <c r="AS273" i="1"/>
  <c r="AR273" i="1"/>
  <c r="AY272" i="1"/>
  <c r="AX272" i="1"/>
  <c r="AV272" i="1"/>
  <c r="AT272" i="1"/>
  <c r="AS272" i="1"/>
  <c r="AR272" i="1"/>
  <c r="AU272" i="1" s="1"/>
  <c r="AY271" i="1"/>
  <c r="AX271" i="1"/>
  <c r="AV271" i="1"/>
  <c r="AT271" i="1"/>
  <c r="AS271" i="1"/>
  <c r="AR271" i="1"/>
  <c r="BH270" i="1"/>
  <c r="BE270" i="1"/>
  <c r="BC270" i="1"/>
  <c r="BF270" i="1" s="1"/>
  <c r="BA270" i="1"/>
  <c r="AY270" i="1"/>
  <c r="AX270" i="1"/>
  <c r="AV270" i="1"/>
  <c r="AT270" i="1"/>
  <c r="AS270" i="1"/>
  <c r="AR270" i="1"/>
  <c r="AU270" i="1" s="1"/>
  <c r="AW270" i="1" s="1"/>
  <c r="BD270" i="1" s="1"/>
  <c r="AY269" i="1"/>
  <c r="AX269" i="1"/>
  <c r="AV269" i="1"/>
  <c r="AT269" i="1"/>
  <c r="AS269" i="1"/>
  <c r="AR269" i="1"/>
  <c r="AY268" i="1"/>
  <c r="AX268" i="1"/>
  <c r="AV268" i="1"/>
  <c r="AT268" i="1"/>
  <c r="AS268" i="1"/>
  <c r="AR268" i="1"/>
  <c r="AU268" i="1" s="1"/>
  <c r="AY267" i="1"/>
  <c r="AX267" i="1"/>
  <c r="AV267" i="1"/>
  <c r="AT267" i="1"/>
  <c r="AS267" i="1"/>
  <c r="AR267" i="1"/>
  <c r="AY266" i="1"/>
  <c r="AX266" i="1"/>
  <c r="AV266" i="1"/>
  <c r="AT266" i="1"/>
  <c r="AS266" i="1"/>
  <c r="AR266" i="1"/>
  <c r="AU266" i="1" s="1"/>
  <c r="AY265" i="1"/>
  <c r="AX265" i="1"/>
  <c r="AV265" i="1"/>
  <c r="AT265" i="1"/>
  <c r="AS265" i="1"/>
  <c r="AR265" i="1"/>
  <c r="AY264" i="1"/>
  <c r="AX264" i="1"/>
  <c r="AV264" i="1"/>
  <c r="AT264" i="1"/>
  <c r="AS264" i="1"/>
  <c r="AR264" i="1"/>
  <c r="AU264" i="1" s="1"/>
  <c r="AY263" i="1"/>
  <c r="AX263" i="1"/>
  <c r="AV263" i="1"/>
  <c r="AT263" i="1"/>
  <c r="AS263" i="1"/>
  <c r="AR263" i="1"/>
  <c r="AY262" i="1"/>
  <c r="AX262" i="1"/>
  <c r="AV262" i="1"/>
  <c r="AT262" i="1"/>
  <c r="AS262" i="1"/>
  <c r="AR262" i="1"/>
  <c r="AU262" i="1" s="1"/>
  <c r="AY261" i="1"/>
  <c r="AX261" i="1"/>
  <c r="AV261" i="1"/>
  <c r="AT261" i="1"/>
  <c r="AS261" i="1"/>
  <c r="AR261" i="1"/>
  <c r="AY260" i="1"/>
  <c r="AX260" i="1"/>
  <c r="AV260" i="1"/>
  <c r="AT260" i="1"/>
  <c r="AS260" i="1"/>
  <c r="AR260" i="1"/>
  <c r="AU260" i="1" s="1"/>
  <c r="BH259" i="1"/>
  <c r="BE259" i="1"/>
  <c r="BC259" i="1"/>
  <c r="BF259" i="1" s="1"/>
  <c r="BA259" i="1"/>
  <c r="AY259" i="1"/>
  <c r="AX259" i="1"/>
  <c r="AV259" i="1"/>
  <c r="AT259" i="1"/>
  <c r="AS259" i="1"/>
  <c r="AR259" i="1"/>
  <c r="AY258" i="1"/>
  <c r="AX258" i="1"/>
  <c r="AV258" i="1"/>
  <c r="AT258" i="1"/>
  <c r="AS258" i="1"/>
  <c r="AR258" i="1"/>
  <c r="AU258" i="1" s="1"/>
  <c r="AY257" i="1"/>
  <c r="AX257" i="1"/>
  <c r="AV257" i="1"/>
  <c r="AT257" i="1"/>
  <c r="AS257" i="1"/>
  <c r="AR257" i="1"/>
  <c r="AY256" i="1"/>
  <c r="AX256" i="1"/>
  <c r="AV256" i="1"/>
  <c r="AT256" i="1"/>
  <c r="AS256" i="1"/>
  <c r="AR256" i="1"/>
  <c r="AU256" i="1" s="1"/>
  <c r="BH255" i="1"/>
  <c r="BE255" i="1"/>
  <c r="BC255" i="1"/>
  <c r="BF255" i="1" s="1"/>
  <c r="BA255" i="1"/>
  <c r="AY255" i="1"/>
  <c r="AX255" i="1"/>
  <c r="AV255" i="1"/>
  <c r="AT255" i="1"/>
  <c r="AS255" i="1"/>
  <c r="AR255" i="1"/>
  <c r="AY254" i="1"/>
  <c r="AX254" i="1"/>
  <c r="AV254" i="1"/>
  <c r="AT254" i="1"/>
  <c r="AS254" i="1"/>
  <c r="AR254" i="1"/>
  <c r="AU254" i="1" s="1"/>
  <c r="AY253" i="1"/>
  <c r="AX253" i="1"/>
  <c r="AV253" i="1"/>
  <c r="AT253" i="1"/>
  <c r="AS253" i="1"/>
  <c r="AR253" i="1"/>
  <c r="AY252" i="1"/>
  <c r="AX252" i="1"/>
  <c r="AV252" i="1"/>
  <c r="AT252" i="1"/>
  <c r="AS252" i="1"/>
  <c r="AR252" i="1"/>
  <c r="AU252" i="1" s="1"/>
  <c r="AY251" i="1"/>
  <c r="AX251" i="1"/>
  <c r="AV251" i="1"/>
  <c r="AT251" i="1"/>
  <c r="AS251" i="1"/>
  <c r="AR251" i="1"/>
  <c r="BH250" i="1"/>
  <c r="BE250" i="1"/>
  <c r="BC250" i="1"/>
  <c r="BF250" i="1" s="1"/>
  <c r="BA250" i="1"/>
  <c r="AY250" i="1"/>
  <c r="AX250" i="1"/>
  <c r="AV250" i="1"/>
  <c r="AT250" i="1"/>
  <c r="AS250" i="1"/>
  <c r="AR250" i="1"/>
  <c r="AU250" i="1" s="1"/>
  <c r="AW250" i="1" s="1"/>
  <c r="BD250" i="1" s="1"/>
  <c r="BH249" i="1"/>
  <c r="BE249" i="1"/>
  <c r="BC249" i="1"/>
  <c r="BF249" i="1" s="1"/>
  <c r="BA249" i="1"/>
  <c r="AY249" i="1"/>
  <c r="AX249" i="1"/>
  <c r="AV249" i="1"/>
  <c r="AT249" i="1"/>
  <c r="AS249" i="1"/>
  <c r="AR249" i="1"/>
  <c r="BH248" i="1"/>
  <c r="BE248" i="1"/>
  <c r="BC248" i="1"/>
  <c r="BF248" i="1" s="1"/>
  <c r="BA248" i="1"/>
  <c r="AY248" i="1"/>
  <c r="AX248" i="1"/>
  <c r="AV248" i="1"/>
  <c r="AT248" i="1"/>
  <c r="AS248" i="1"/>
  <c r="AR248" i="1"/>
  <c r="AU248" i="1" s="1"/>
  <c r="AW248" i="1" s="1"/>
  <c r="BD248" i="1" s="1"/>
  <c r="BH247" i="1"/>
  <c r="BE247" i="1"/>
  <c r="BC247" i="1"/>
  <c r="BF247" i="1" s="1"/>
  <c r="BA247" i="1"/>
  <c r="AY247" i="1"/>
  <c r="AX247" i="1"/>
  <c r="AV247" i="1"/>
  <c r="AT247" i="1"/>
  <c r="AS247" i="1"/>
  <c r="AR247" i="1"/>
  <c r="AY246" i="1"/>
  <c r="AX246" i="1"/>
  <c r="AV246" i="1"/>
  <c r="AT246" i="1"/>
  <c r="AS246" i="1"/>
  <c r="AR246" i="1"/>
  <c r="AU246" i="1" s="1"/>
  <c r="AY245" i="1"/>
  <c r="AX245" i="1"/>
  <c r="AV245" i="1"/>
  <c r="AT245" i="1"/>
  <c r="AS245" i="1"/>
  <c r="AR245" i="1"/>
  <c r="AY244" i="1"/>
  <c r="AX244" i="1"/>
  <c r="AV244" i="1"/>
  <c r="AT244" i="1"/>
  <c r="AS244" i="1"/>
  <c r="AR244" i="1"/>
  <c r="AU244" i="1" s="1"/>
  <c r="AY243" i="1"/>
  <c r="AX243" i="1"/>
  <c r="AV243" i="1"/>
  <c r="AT243" i="1"/>
  <c r="AS243" i="1"/>
  <c r="AR243" i="1"/>
  <c r="AY242" i="1"/>
  <c r="AX242" i="1"/>
  <c r="AV242" i="1"/>
  <c r="AT242" i="1"/>
  <c r="AS242" i="1"/>
  <c r="AR242" i="1"/>
  <c r="AU242" i="1" s="1"/>
  <c r="AY241" i="1"/>
  <c r="AX241" i="1"/>
  <c r="AV241" i="1"/>
  <c r="AT241" i="1"/>
  <c r="AS241" i="1"/>
  <c r="AR241" i="1"/>
  <c r="AY240" i="1"/>
  <c r="AX240" i="1"/>
  <c r="AV240" i="1"/>
  <c r="AT240" i="1"/>
  <c r="AS240" i="1"/>
  <c r="AR240" i="1"/>
  <c r="AU240" i="1" s="1"/>
  <c r="AY239" i="1"/>
  <c r="AX239" i="1"/>
  <c r="AV239" i="1"/>
  <c r="AT239" i="1"/>
  <c r="AS239" i="1"/>
  <c r="AR239" i="1"/>
  <c r="BH238" i="1"/>
  <c r="BE238" i="1"/>
  <c r="BC238" i="1"/>
  <c r="BF238" i="1" s="1"/>
  <c r="BA238" i="1"/>
  <c r="AY238" i="1"/>
  <c r="AX238" i="1"/>
  <c r="AV238" i="1"/>
  <c r="AT238" i="1"/>
  <c r="AS238" i="1"/>
  <c r="AR238" i="1"/>
  <c r="AU238" i="1" s="1"/>
  <c r="AY237" i="1"/>
  <c r="AX237" i="1"/>
  <c r="AV237" i="1"/>
  <c r="AT237" i="1"/>
  <c r="AS237" i="1"/>
  <c r="AR237" i="1"/>
  <c r="BH236" i="1"/>
  <c r="BE236" i="1"/>
  <c r="BC236" i="1"/>
  <c r="BF236" i="1" s="1"/>
  <c r="BA236" i="1"/>
  <c r="AY236" i="1"/>
  <c r="AX236" i="1"/>
  <c r="AV236" i="1"/>
  <c r="AT236" i="1"/>
  <c r="AS236" i="1"/>
  <c r="AR236" i="1"/>
  <c r="AU236" i="1" s="1"/>
  <c r="AW236" i="1" s="1"/>
  <c r="BB236" i="1" s="1"/>
  <c r="AY235" i="1"/>
  <c r="AX235" i="1"/>
  <c r="AV235" i="1"/>
  <c r="AT235" i="1"/>
  <c r="AS235" i="1"/>
  <c r="AR235" i="1"/>
  <c r="BH234" i="1"/>
  <c r="BE234" i="1"/>
  <c r="BC234" i="1"/>
  <c r="BF234" i="1" s="1"/>
  <c r="BA234" i="1"/>
  <c r="AY234" i="1"/>
  <c r="AX234" i="1"/>
  <c r="AV234" i="1"/>
  <c r="AT234" i="1"/>
  <c r="AS234" i="1"/>
  <c r="AR234" i="1"/>
  <c r="AU234" i="1" s="1"/>
  <c r="AW234" i="1" s="1"/>
  <c r="BB234" i="1" s="1"/>
  <c r="BH233" i="1"/>
  <c r="BE233" i="1"/>
  <c r="BC233" i="1"/>
  <c r="BF233" i="1" s="1"/>
  <c r="BA233" i="1"/>
  <c r="AY233" i="1"/>
  <c r="AX233" i="1"/>
  <c r="AV233" i="1"/>
  <c r="AT233" i="1"/>
  <c r="AS233" i="1"/>
  <c r="AR233" i="1"/>
  <c r="AY232" i="1"/>
  <c r="AX232" i="1"/>
  <c r="AV232" i="1"/>
  <c r="AU232" i="1"/>
  <c r="AT232" i="1"/>
  <c r="AS232" i="1"/>
  <c r="AR232" i="1"/>
  <c r="BH231" i="1"/>
  <c r="BE231" i="1"/>
  <c r="BC231" i="1"/>
  <c r="BF231" i="1" s="1"/>
  <c r="BA231" i="1"/>
  <c r="AY231" i="1"/>
  <c r="AX231" i="1"/>
  <c r="AV231" i="1"/>
  <c r="AT231" i="1"/>
  <c r="AS231" i="1"/>
  <c r="AR231" i="1"/>
  <c r="AU231" i="1" s="1"/>
  <c r="AW231" i="1" s="1"/>
  <c r="BH230" i="1"/>
  <c r="BE230" i="1"/>
  <c r="BC230" i="1"/>
  <c r="BF230" i="1" s="1"/>
  <c r="BA230" i="1"/>
  <c r="AY230" i="1"/>
  <c r="AX230" i="1"/>
  <c r="AV230" i="1"/>
  <c r="AU230" i="1"/>
  <c r="AW230" i="1" s="1"/>
  <c r="BB230" i="1" s="1"/>
  <c r="AT230" i="1"/>
  <c r="AS230" i="1"/>
  <c r="AR230" i="1"/>
  <c r="AY229" i="1"/>
  <c r="AX229" i="1"/>
  <c r="AV229" i="1"/>
  <c r="AT229" i="1"/>
  <c r="AS229" i="1"/>
  <c r="AR229" i="1"/>
  <c r="AU229" i="1" s="1"/>
  <c r="BH229" i="1" s="1"/>
  <c r="BH228" i="1"/>
  <c r="BE228" i="1"/>
  <c r="BC228" i="1"/>
  <c r="BF228" i="1" s="1"/>
  <c r="BA228" i="1"/>
  <c r="AY228" i="1"/>
  <c r="AX228" i="1"/>
  <c r="AV228" i="1"/>
  <c r="AU228" i="1"/>
  <c r="AT228" i="1"/>
  <c r="AS228" i="1"/>
  <c r="AR228" i="1"/>
  <c r="AY227" i="1"/>
  <c r="AX227" i="1"/>
  <c r="AV227" i="1"/>
  <c r="AT227" i="1"/>
  <c r="AS227" i="1"/>
  <c r="AR227" i="1"/>
  <c r="AU227" i="1" s="1"/>
  <c r="BC226" i="1"/>
  <c r="BF226" i="1" s="1"/>
  <c r="AY226" i="1"/>
  <c r="AX226" i="1"/>
  <c r="AV226" i="1"/>
  <c r="AU226" i="1"/>
  <c r="AT226" i="1"/>
  <c r="AS226" i="1"/>
  <c r="AR226" i="1"/>
  <c r="BH225" i="1"/>
  <c r="BE225" i="1"/>
  <c r="BC225" i="1"/>
  <c r="BF225" i="1" s="1"/>
  <c r="BA225" i="1"/>
  <c r="AY225" i="1"/>
  <c r="AX225" i="1"/>
  <c r="AV225" i="1"/>
  <c r="AT225" i="1"/>
  <c r="AS225" i="1"/>
  <c r="AR225" i="1"/>
  <c r="AU225" i="1" s="1"/>
  <c r="BH224" i="1"/>
  <c r="BE224" i="1"/>
  <c r="BC224" i="1"/>
  <c r="BF224" i="1" s="1"/>
  <c r="BA224" i="1"/>
  <c r="AY224" i="1"/>
  <c r="AX224" i="1"/>
  <c r="AV224" i="1"/>
  <c r="AU224" i="1"/>
  <c r="AT224" i="1"/>
  <c r="AS224" i="1"/>
  <c r="AR224" i="1"/>
  <c r="AY223" i="1"/>
  <c r="AX223" i="1"/>
  <c r="AV223" i="1"/>
  <c r="AT223" i="1"/>
  <c r="AS223" i="1"/>
  <c r="AR223" i="1"/>
  <c r="AU223" i="1" s="1"/>
  <c r="BH223" i="1" s="1"/>
  <c r="BH222" i="1"/>
  <c r="BE222" i="1"/>
  <c r="BC222" i="1"/>
  <c r="BF222" i="1" s="1"/>
  <c r="BA222" i="1"/>
  <c r="AY222" i="1"/>
  <c r="AX222" i="1"/>
  <c r="AV222" i="1"/>
  <c r="AU222" i="1"/>
  <c r="AW222" i="1" s="1"/>
  <c r="BB222" i="1" s="1"/>
  <c r="AT222" i="1"/>
  <c r="AS222" i="1"/>
  <c r="AR222" i="1"/>
  <c r="BH221" i="1"/>
  <c r="BE221" i="1"/>
  <c r="BC221" i="1"/>
  <c r="BF221" i="1" s="1"/>
  <c r="BA221" i="1"/>
  <c r="AY221" i="1"/>
  <c r="AX221" i="1"/>
  <c r="AV221" i="1"/>
  <c r="AT221" i="1"/>
  <c r="AS221" i="1"/>
  <c r="AR221" i="1"/>
  <c r="AY220" i="1"/>
  <c r="AX220" i="1"/>
  <c r="AV220" i="1"/>
  <c r="AU220" i="1"/>
  <c r="AT220" i="1"/>
  <c r="AS220" i="1"/>
  <c r="AR220" i="1"/>
  <c r="BH219" i="1"/>
  <c r="BE219" i="1"/>
  <c r="BC219" i="1"/>
  <c r="BF219" i="1" s="1"/>
  <c r="BA219" i="1"/>
  <c r="AY219" i="1"/>
  <c r="AX219" i="1"/>
  <c r="AV219" i="1"/>
  <c r="AT219" i="1"/>
  <c r="AS219" i="1"/>
  <c r="AR219" i="1"/>
  <c r="BH218" i="1"/>
  <c r="BE218" i="1"/>
  <c r="BC218" i="1"/>
  <c r="BF218" i="1" s="1"/>
  <c r="BA218" i="1"/>
  <c r="AY218" i="1"/>
  <c r="AX218" i="1"/>
  <c r="AV218" i="1"/>
  <c r="AU218" i="1"/>
  <c r="AT218" i="1"/>
  <c r="AS218" i="1"/>
  <c r="AR218" i="1"/>
  <c r="BH217" i="1"/>
  <c r="BE217" i="1"/>
  <c r="BC217" i="1"/>
  <c r="BF217" i="1" s="1"/>
  <c r="BA217" i="1"/>
  <c r="AY217" i="1"/>
  <c r="AX217" i="1"/>
  <c r="AV217" i="1"/>
  <c r="AT217" i="1"/>
  <c r="AS217" i="1"/>
  <c r="AR217" i="1"/>
  <c r="AU217" i="1" s="1"/>
  <c r="AW217" i="1" s="1"/>
  <c r="AY216" i="1"/>
  <c r="AX216" i="1"/>
  <c r="AV216" i="1"/>
  <c r="AU216" i="1"/>
  <c r="AT216" i="1"/>
  <c r="AS216" i="1"/>
  <c r="AR216" i="1"/>
  <c r="AY215" i="1"/>
  <c r="AX215" i="1"/>
  <c r="AV215" i="1"/>
  <c r="AT215" i="1"/>
  <c r="AS215" i="1"/>
  <c r="AR215" i="1"/>
  <c r="AU215" i="1" s="1"/>
  <c r="AY214" i="1"/>
  <c r="AX214" i="1"/>
  <c r="AV214" i="1"/>
  <c r="AU214" i="1"/>
  <c r="AT214" i="1"/>
  <c r="AS214" i="1"/>
  <c r="AR214" i="1"/>
  <c r="AY213" i="1"/>
  <c r="AX213" i="1"/>
  <c r="AV213" i="1"/>
  <c r="AT213" i="1"/>
  <c r="AS213" i="1"/>
  <c r="AR213" i="1"/>
  <c r="AU213" i="1" s="1"/>
  <c r="BH213" i="1" s="1"/>
  <c r="BH212" i="1"/>
  <c r="BE212" i="1"/>
  <c r="BC212" i="1"/>
  <c r="BF212" i="1" s="1"/>
  <c r="BA212" i="1"/>
  <c r="AY212" i="1"/>
  <c r="AX212" i="1"/>
  <c r="AV212" i="1"/>
  <c r="AU212" i="1"/>
  <c r="AT212" i="1"/>
  <c r="AS212" i="1"/>
  <c r="AR212" i="1"/>
  <c r="AY211" i="1"/>
  <c r="AX211" i="1"/>
  <c r="AV211" i="1"/>
  <c r="AT211" i="1"/>
  <c r="AS211" i="1"/>
  <c r="AR211" i="1"/>
  <c r="AU211" i="1" s="1"/>
  <c r="AY210" i="1"/>
  <c r="AX210" i="1"/>
  <c r="AV210" i="1"/>
  <c r="AU210" i="1"/>
  <c r="AT210" i="1"/>
  <c r="AS210" i="1"/>
  <c r="AR210" i="1"/>
  <c r="AY209" i="1"/>
  <c r="AX209" i="1"/>
  <c r="AV209" i="1"/>
  <c r="AT209" i="1"/>
  <c r="AS209" i="1"/>
  <c r="AR209" i="1"/>
  <c r="AY208" i="1"/>
  <c r="AX208" i="1"/>
  <c r="AV208" i="1"/>
  <c r="AU208" i="1"/>
  <c r="AT208" i="1"/>
  <c r="AS208" i="1"/>
  <c r="AR208" i="1"/>
  <c r="AY207" i="1"/>
  <c r="AX207" i="1"/>
  <c r="AV207" i="1"/>
  <c r="AT207" i="1"/>
  <c r="AS207" i="1"/>
  <c r="AR207" i="1"/>
  <c r="AU207" i="1" s="1"/>
  <c r="AY206" i="1"/>
  <c r="AX206" i="1"/>
  <c r="AU206" i="1"/>
  <c r="AT206" i="1"/>
  <c r="AS206" i="1"/>
  <c r="AV206" i="1" s="1"/>
  <c r="AR206" i="1"/>
  <c r="AY205" i="1"/>
  <c r="AX205" i="1"/>
  <c r="AU205" i="1"/>
  <c r="AT205" i="1"/>
  <c r="AS205" i="1"/>
  <c r="AV205" i="1" s="1"/>
  <c r="AR205" i="1"/>
  <c r="AY204" i="1"/>
  <c r="AX204" i="1"/>
  <c r="AU204" i="1"/>
  <c r="AT204" i="1"/>
  <c r="AS204" i="1"/>
  <c r="AV204" i="1" s="1"/>
  <c r="AR204" i="1"/>
  <c r="AY203" i="1"/>
  <c r="AX203" i="1"/>
  <c r="AU203" i="1"/>
  <c r="AT203" i="1"/>
  <c r="AS203" i="1"/>
  <c r="AV203" i="1" s="1"/>
  <c r="AR203" i="1"/>
  <c r="AY202" i="1"/>
  <c r="AX202" i="1"/>
  <c r="AU202" i="1"/>
  <c r="AT202" i="1"/>
  <c r="AS202" i="1"/>
  <c r="AV202" i="1" s="1"/>
  <c r="AR202" i="1"/>
  <c r="AY201" i="1"/>
  <c r="AX201" i="1"/>
  <c r="AU201" i="1"/>
  <c r="AT201" i="1"/>
  <c r="AS201" i="1"/>
  <c r="AV201" i="1" s="1"/>
  <c r="AR201" i="1"/>
  <c r="AY200" i="1"/>
  <c r="AX200" i="1"/>
  <c r="AU200" i="1"/>
  <c r="AT200" i="1"/>
  <c r="AS200" i="1"/>
  <c r="AV200" i="1" s="1"/>
  <c r="AR200" i="1"/>
  <c r="AY199" i="1"/>
  <c r="AX199" i="1"/>
  <c r="AU199" i="1"/>
  <c r="AT199" i="1"/>
  <c r="AS199" i="1"/>
  <c r="AV199" i="1" s="1"/>
  <c r="AR199" i="1"/>
  <c r="AY198" i="1"/>
  <c r="AX198" i="1"/>
  <c r="AU198" i="1"/>
  <c r="AT198" i="1"/>
  <c r="AS198" i="1"/>
  <c r="AV198" i="1" s="1"/>
  <c r="AR198" i="1"/>
  <c r="AY197" i="1"/>
  <c r="AX197" i="1"/>
  <c r="AU197" i="1"/>
  <c r="AT197" i="1"/>
  <c r="AS197" i="1"/>
  <c r="AV197" i="1" s="1"/>
  <c r="AR197" i="1"/>
  <c r="AY196" i="1"/>
  <c r="AX196" i="1"/>
  <c r="AU196" i="1"/>
  <c r="AT196" i="1"/>
  <c r="AS196" i="1"/>
  <c r="AV196" i="1" s="1"/>
  <c r="AR196" i="1"/>
  <c r="AY195" i="1"/>
  <c r="AX195" i="1"/>
  <c r="AU195" i="1"/>
  <c r="BC195" i="1" s="1"/>
  <c r="BF195" i="1" s="1"/>
  <c r="AT195" i="1"/>
  <c r="AS195" i="1"/>
  <c r="AV195" i="1" s="1"/>
  <c r="AR195" i="1"/>
  <c r="AY194" i="1"/>
  <c r="AX194" i="1"/>
  <c r="AU194" i="1"/>
  <c r="BC194" i="1" s="1"/>
  <c r="BF194" i="1" s="1"/>
  <c r="AT194" i="1"/>
  <c r="AS194" i="1"/>
  <c r="AV194" i="1" s="1"/>
  <c r="AR194" i="1"/>
  <c r="AY193" i="1"/>
  <c r="AX193" i="1"/>
  <c r="AU193" i="1"/>
  <c r="AT193" i="1"/>
  <c r="AS193" i="1"/>
  <c r="AV193" i="1" s="1"/>
  <c r="AR193" i="1"/>
  <c r="BH192" i="1"/>
  <c r="BE192" i="1"/>
  <c r="BC192" i="1"/>
  <c r="BF192" i="1" s="1"/>
  <c r="BA192" i="1"/>
  <c r="AY192" i="1"/>
  <c r="AX192" i="1"/>
  <c r="AU192" i="1"/>
  <c r="AT192" i="1"/>
  <c r="AS192" i="1"/>
  <c r="AV192" i="1" s="1"/>
  <c r="AR192" i="1"/>
  <c r="AY191" i="1"/>
  <c r="AX191" i="1"/>
  <c r="AU191" i="1"/>
  <c r="BC191" i="1" s="1"/>
  <c r="BF191" i="1" s="1"/>
  <c r="AT191" i="1"/>
  <c r="AS191" i="1"/>
  <c r="AV191" i="1" s="1"/>
  <c r="AR191" i="1"/>
  <c r="AY190" i="1"/>
  <c r="AX190" i="1"/>
  <c r="AU190" i="1"/>
  <c r="BC190" i="1" s="1"/>
  <c r="BF190" i="1" s="1"/>
  <c r="AT190" i="1"/>
  <c r="AS190" i="1"/>
  <c r="AV190" i="1" s="1"/>
  <c r="AR190" i="1"/>
  <c r="BH189" i="1"/>
  <c r="BE189" i="1"/>
  <c r="BC189" i="1"/>
  <c r="BF189" i="1" s="1"/>
  <c r="BA189" i="1"/>
  <c r="AY189" i="1"/>
  <c r="AX189" i="1"/>
  <c r="AU189" i="1"/>
  <c r="AW189" i="1" s="1"/>
  <c r="AT189" i="1"/>
  <c r="AS189" i="1"/>
  <c r="AV189" i="1" s="1"/>
  <c r="AR189" i="1"/>
  <c r="AY188" i="1"/>
  <c r="AX188" i="1"/>
  <c r="AU188" i="1"/>
  <c r="BC188" i="1" s="1"/>
  <c r="BF188" i="1" s="1"/>
  <c r="AT188" i="1"/>
  <c r="AS188" i="1"/>
  <c r="AV188" i="1" s="1"/>
  <c r="AR188" i="1"/>
  <c r="AY187" i="1"/>
  <c r="AX187" i="1"/>
  <c r="AU187" i="1"/>
  <c r="BC187" i="1" s="1"/>
  <c r="BF187" i="1" s="1"/>
  <c r="AT187" i="1"/>
  <c r="AS187" i="1"/>
  <c r="AV187" i="1" s="1"/>
  <c r="AR187" i="1"/>
  <c r="BH186" i="1"/>
  <c r="BE186" i="1"/>
  <c r="BC186" i="1"/>
  <c r="BF186" i="1" s="1"/>
  <c r="BA186" i="1"/>
  <c r="AY186" i="1"/>
  <c r="AX186" i="1"/>
  <c r="AU186" i="1"/>
  <c r="AT186" i="1"/>
  <c r="AS186" i="1"/>
  <c r="AV186" i="1" s="1"/>
  <c r="AR186" i="1"/>
  <c r="AY185" i="1"/>
  <c r="AX185" i="1"/>
  <c r="AU185" i="1"/>
  <c r="AT185" i="1"/>
  <c r="AS185" i="1"/>
  <c r="AV185" i="1" s="1"/>
  <c r="AR185" i="1"/>
  <c r="AY184" i="1"/>
  <c r="AX184" i="1"/>
  <c r="AU184" i="1"/>
  <c r="AT184" i="1"/>
  <c r="AS184" i="1"/>
  <c r="AV184" i="1" s="1"/>
  <c r="AR184" i="1"/>
  <c r="AY183" i="1"/>
  <c r="AX183" i="1"/>
  <c r="AU183" i="1"/>
  <c r="AT183" i="1"/>
  <c r="AS183" i="1"/>
  <c r="AV183" i="1" s="1"/>
  <c r="AR183" i="1"/>
  <c r="AY182" i="1"/>
  <c r="AX182" i="1"/>
  <c r="AU182" i="1"/>
  <c r="BC182" i="1" s="1"/>
  <c r="BF182" i="1" s="1"/>
  <c r="AT182" i="1"/>
  <c r="AS182" i="1"/>
  <c r="AV182" i="1" s="1"/>
  <c r="AR182" i="1"/>
  <c r="AY181" i="1"/>
  <c r="AX181" i="1"/>
  <c r="AU181" i="1"/>
  <c r="BC181" i="1" s="1"/>
  <c r="BF181" i="1" s="1"/>
  <c r="AT181" i="1"/>
  <c r="AS181" i="1"/>
  <c r="AV181" i="1" s="1"/>
  <c r="AR181" i="1"/>
  <c r="AY180" i="1"/>
  <c r="AX180" i="1"/>
  <c r="AU180" i="1"/>
  <c r="BC180" i="1" s="1"/>
  <c r="BF180" i="1" s="1"/>
  <c r="AT180" i="1"/>
  <c r="AS180" i="1"/>
  <c r="AV180" i="1" s="1"/>
  <c r="AR180" i="1"/>
  <c r="AY179" i="1"/>
  <c r="AX179" i="1"/>
  <c r="AU179" i="1"/>
  <c r="BC179" i="1" s="1"/>
  <c r="BF179" i="1" s="1"/>
  <c r="AT179" i="1"/>
  <c r="AS179" i="1"/>
  <c r="AV179" i="1" s="1"/>
  <c r="AR179" i="1"/>
  <c r="BH178" i="1"/>
  <c r="BE178" i="1"/>
  <c r="BC178" i="1"/>
  <c r="BF178" i="1" s="1"/>
  <c r="BA178" i="1"/>
  <c r="AY178" i="1"/>
  <c r="AX178" i="1"/>
  <c r="AU178" i="1"/>
  <c r="AT178" i="1"/>
  <c r="AS178" i="1"/>
  <c r="AV178" i="1" s="1"/>
  <c r="AR178" i="1"/>
  <c r="AY177" i="1"/>
  <c r="AX177" i="1"/>
  <c r="AU177" i="1"/>
  <c r="BC177" i="1" s="1"/>
  <c r="BF177" i="1" s="1"/>
  <c r="AT177" i="1"/>
  <c r="AS177" i="1"/>
  <c r="AV177" i="1" s="1"/>
  <c r="AR177" i="1"/>
  <c r="AY176" i="1"/>
  <c r="AX176" i="1"/>
  <c r="AU176" i="1"/>
  <c r="AT176" i="1"/>
  <c r="AS176" i="1"/>
  <c r="AV176" i="1" s="1"/>
  <c r="AR176" i="1"/>
  <c r="AY175" i="1"/>
  <c r="AX175" i="1"/>
  <c r="AU175" i="1"/>
  <c r="AT175" i="1"/>
  <c r="AS175" i="1"/>
  <c r="AV175" i="1" s="1"/>
  <c r="AR175" i="1"/>
  <c r="AY174" i="1"/>
  <c r="AX174" i="1"/>
  <c r="AU174" i="1"/>
  <c r="BC174" i="1" s="1"/>
  <c r="BF174" i="1" s="1"/>
  <c r="AT174" i="1"/>
  <c r="AS174" i="1"/>
  <c r="AV174" i="1" s="1"/>
  <c r="AR174" i="1"/>
  <c r="AY173" i="1"/>
  <c r="AX173" i="1"/>
  <c r="AU173" i="1"/>
  <c r="BC173" i="1" s="1"/>
  <c r="BF173" i="1" s="1"/>
  <c r="AT173" i="1"/>
  <c r="AS173" i="1"/>
  <c r="AV173" i="1" s="1"/>
  <c r="AR173" i="1"/>
  <c r="AY172" i="1"/>
  <c r="AX172" i="1"/>
  <c r="AU172" i="1"/>
  <c r="BC172" i="1" s="1"/>
  <c r="BF172" i="1" s="1"/>
  <c r="AT172" i="1"/>
  <c r="AS172" i="1"/>
  <c r="AV172" i="1" s="1"/>
  <c r="AR172" i="1"/>
  <c r="AY171" i="1"/>
  <c r="AX171" i="1"/>
  <c r="AU171" i="1"/>
  <c r="BC171" i="1" s="1"/>
  <c r="BF171" i="1" s="1"/>
  <c r="AT171" i="1"/>
  <c r="AS171" i="1"/>
  <c r="AV171" i="1" s="1"/>
  <c r="AR171" i="1"/>
  <c r="AY170" i="1"/>
  <c r="AX170" i="1"/>
  <c r="AU170" i="1"/>
  <c r="AT170" i="1"/>
  <c r="AS170" i="1"/>
  <c r="AV170" i="1" s="1"/>
  <c r="AR170" i="1"/>
  <c r="AY169" i="1"/>
  <c r="AX169" i="1"/>
  <c r="AU169" i="1"/>
  <c r="AT169" i="1"/>
  <c r="AS169" i="1"/>
  <c r="AV169" i="1" s="1"/>
  <c r="AR169" i="1"/>
  <c r="AY168" i="1"/>
  <c r="AX168" i="1"/>
  <c r="AU168" i="1"/>
  <c r="BC168" i="1" s="1"/>
  <c r="BF168" i="1" s="1"/>
  <c r="AT168" i="1"/>
  <c r="AS168" i="1"/>
  <c r="AV168" i="1" s="1"/>
  <c r="AR168" i="1"/>
  <c r="AY167" i="1"/>
  <c r="AX167" i="1"/>
  <c r="AU167" i="1"/>
  <c r="AT167" i="1"/>
  <c r="AS167" i="1"/>
  <c r="AV167" i="1" s="1"/>
  <c r="AR167" i="1"/>
  <c r="AY166" i="1"/>
  <c r="AX166" i="1"/>
  <c r="AU166" i="1"/>
  <c r="AT166" i="1"/>
  <c r="AS166" i="1"/>
  <c r="AV166" i="1" s="1"/>
  <c r="AR166" i="1"/>
  <c r="AY165" i="1"/>
  <c r="AX165" i="1"/>
  <c r="AU165" i="1"/>
  <c r="AT165" i="1"/>
  <c r="AS165" i="1"/>
  <c r="AV165" i="1" s="1"/>
  <c r="AR165" i="1"/>
  <c r="AY164" i="1"/>
  <c r="AX164" i="1"/>
  <c r="AU164" i="1"/>
  <c r="BC164" i="1" s="1"/>
  <c r="BF164" i="1" s="1"/>
  <c r="AT164" i="1"/>
  <c r="AS164" i="1"/>
  <c r="AV164" i="1" s="1"/>
  <c r="AR164" i="1"/>
  <c r="AY163" i="1"/>
  <c r="AX163" i="1"/>
  <c r="AU163" i="1"/>
  <c r="AT163" i="1"/>
  <c r="AS163" i="1"/>
  <c r="AV163" i="1" s="1"/>
  <c r="AR163" i="1"/>
  <c r="AY162" i="1"/>
  <c r="AX162" i="1"/>
  <c r="AU162" i="1"/>
  <c r="BC162" i="1" s="1"/>
  <c r="BF162" i="1" s="1"/>
  <c r="AT162" i="1"/>
  <c r="AS162" i="1"/>
  <c r="AV162" i="1" s="1"/>
  <c r="AR162" i="1"/>
  <c r="AY161" i="1"/>
  <c r="AX161" i="1"/>
  <c r="AU161" i="1"/>
  <c r="BC161" i="1" s="1"/>
  <c r="BF161" i="1" s="1"/>
  <c r="AT161" i="1"/>
  <c r="AS161" i="1"/>
  <c r="AV161" i="1" s="1"/>
  <c r="AR161" i="1"/>
  <c r="AY160" i="1"/>
  <c r="AX160" i="1"/>
  <c r="AU160" i="1"/>
  <c r="BC160" i="1" s="1"/>
  <c r="BF160" i="1" s="1"/>
  <c r="AT160" i="1"/>
  <c r="AS160" i="1"/>
  <c r="AV160" i="1" s="1"/>
  <c r="AR160" i="1"/>
  <c r="AY159" i="1"/>
  <c r="AX159" i="1"/>
  <c r="AU159" i="1"/>
  <c r="AT159" i="1"/>
  <c r="AS159" i="1"/>
  <c r="AV159" i="1" s="1"/>
  <c r="AR159" i="1"/>
  <c r="AY158" i="1"/>
  <c r="AX158" i="1"/>
  <c r="AU158" i="1"/>
  <c r="BC158" i="1" s="1"/>
  <c r="BF158" i="1" s="1"/>
  <c r="AT158" i="1"/>
  <c r="AS158" i="1"/>
  <c r="AV158" i="1" s="1"/>
  <c r="AR158" i="1"/>
  <c r="AY157" i="1"/>
  <c r="AX157" i="1"/>
  <c r="AU157" i="1"/>
  <c r="AT157" i="1"/>
  <c r="AS157" i="1"/>
  <c r="AV157" i="1" s="1"/>
  <c r="AR157" i="1"/>
  <c r="AY156" i="1"/>
  <c r="AX156" i="1"/>
  <c r="AU156" i="1"/>
  <c r="BC156" i="1" s="1"/>
  <c r="BF156" i="1" s="1"/>
  <c r="AT156" i="1"/>
  <c r="AS156" i="1"/>
  <c r="AV156" i="1" s="1"/>
  <c r="AR156" i="1"/>
  <c r="AY155" i="1"/>
  <c r="AX155" i="1"/>
  <c r="AU155" i="1"/>
  <c r="AT155" i="1"/>
  <c r="AS155" i="1"/>
  <c r="AV155" i="1" s="1"/>
  <c r="AR155" i="1"/>
  <c r="AY154" i="1"/>
  <c r="AX154" i="1"/>
  <c r="AU154" i="1"/>
  <c r="AT154" i="1"/>
  <c r="AS154" i="1"/>
  <c r="AV154" i="1" s="1"/>
  <c r="AR154" i="1"/>
  <c r="AY153" i="1"/>
  <c r="AX153" i="1"/>
  <c r="AU153" i="1"/>
  <c r="BC153" i="1" s="1"/>
  <c r="BF153" i="1" s="1"/>
  <c r="AT153" i="1"/>
  <c r="AS153" i="1"/>
  <c r="AV153" i="1" s="1"/>
  <c r="AR153" i="1"/>
  <c r="AY152" i="1"/>
  <c r="AX152" i="1"/>
  <c r="AU152" i="1"/>
  <c r="BC152" i="1" s="1"/>
  <c r="BF152" i="1" s="1"/>
  <c r="AT152" i="1"/>
  <c r="AS152" i="1"/>
  <c r="AV152" i="1" s="1"/>
  <c r="AR152" i="1"/>
  <c r="AY151" i="1"/>
  <c r="AX151" i="1"/>
  <c r="AU151" i="1"/>
  <c r="BC151" i="1" s="1"/>
  <c r="BF151" i="1" s="1"/>
  <c r="AT151" i="1"/>
  <c r="AS151" i="1"/>
  <c r="AV151" i="1" s="1"/>
  <c r="AR151" i="1"/>
  <c r="AY150" i="1"/>
  <c r="AX150" i="1"/>
  <c r="AU150" i="1"/>
  <c r="AT150" i="1"/>
  <c r="AS150" i="1"/>
  <c r="AV150" i="1" s="1"/>
  <c r="AR150" i="1"/>
  <c r="AY149" i="1"/>
  <c r="AX149" i="1"/>
  <c r="AU149" i="1"/>
  <c r="AT149" i="1"/>
  <c r="AS149" i="1"/>
  <c r="AV149" i="1" s="1"/>
  <c r="AR149" i="1"/>
  <c r="AY148" i="1"/>
  <c r="AX148" i="1"/>
  <c r="AU148" i="1"/>
  <c r="AT148" i="1"/>
  <c r="AS148" i="1"/>
  <c r="AV148" i="1" s="1"/>
  <c r="AR148" i="1"/>
  <c r="AY147" i="1"/>
  <c r="AX147" i="1"/>
  <c r="AU147" i="1"/>
  <c r="BC147" i="1" s="1"/>
  <c r="BF147" i="1" s="1"/>
  <c r="AT147" i="1"/>
  <c r="AS147" i="1"/>
  <c r="AV147" i="1" s="1"/>
  <c r="AR147" i="1"/>
  <c r="AY146" i="1"/>
  <c r="AX146" i="1"/>
  <c r="AU146" i="1"/>
  <c r="BC146" i="1" s="1"/>
  <c r="BF146" i="1" s="1"/>
  <c r="AT146" i="1"/>
  <c r="AS146" i="1"/>
  <c r="AV146" i="1" s="1"/>
  <c r="AR146" i="1"/>
  <c r="AY145" i="1"/>
  <c r="AX145" i="1"/>
  <c r="AU145" i="1"/>
  <c r="BC145" i="1" s="1"/>
  <c r="BF145" i="1" s="1"/>
  <c r="AT145" i="1"/>
  <c r="AS145" i="1"/>
  <c r="AV145" i="1" s="1"/>
  <c r="AR145" i="1"/>
  <c r="AY144" i="1"/>
  <c r="AX144" i="1"/>
  <c r="AU144" i="1"/>
  <c r="BC144" i="1" s="1"/>
  <c r="BF144" i="1" s="1"/>
  <c r="AT144" i="1"/>
  <c r="AS144" i="1"/>
  <c r="AV144" i="1" s="1"/>
  <c r="AR144" i="1"/>
  <c r="AY143" i="1"/>
  <c r="AX143" i="1"/>
  <c r="AU143" i="1"/>
  <c r="BC143" i="1" s="1"/>
  <c r="BF143" i="1" s="1"/>
  <c r="AT143" i="1"/>
  <c r="AS143" i="1"/>
  <c r="AV143" i="1" s="1"/>
  <c r="AR143" i="1"/>
  <c r="AY142" i="1"/>
  <c r="AX142" i="1"/>
  <c r="AU142" i="1"/>
  <c r="AT142" i="1"/>
  <c r="AS142" i="1"/>
  <c r="AV142" i="1" s="1"/>
  <c r="AR142" i="1"/>
  <c r="AY141" i="1"/>
  <c r="AX141" i="1"/>
  <c r="AU141" i="1"/>
  <c r="AT141" i="1"/>
  <c r="AS141" i="1"/>
  <c r="AV141" i="1" s="1"/>
  <c r="AR141" i="1"/>
  <c r="AY140" i="1"/>
  <c r="AX140" i="1"/>
  <c r="AU140" i="1"/>
  <c r="AT140" i="1"/>
  <c r="AS140" i="1"/>
  <c r="AV140" i="1" s="1"/>
  <c r="AR140" i="1"/>
  <c r="AY139" i="1"/>
  <c r="AX139" i="1"/>
  <c r="AU139" i="1"/>
  <c r="AT139" i="1"/>
  <c r="AS139" i="1"/>
  <c r="AV139" i="1" s="1"/>
  <c r="AR139" i="1"/>
  <c r="BH138" i="1"/>
  <c r="BE138" i="1"/>
  <c r="BC138" i="1"/>
  <c r="BF138" i="1" s="1"/>
  <c r="BA138" i="1"/>
  <c r="AY138" i="1"/>
  <c r="AX138" i="1"/>
  <c r="AU138" i="1"/>
  <c r="AT138" i="1"/>
  <c r="AS138" i="1"/>
  <c r="AV138" i="1" s="1"/>
  <c r="AR138" i="1"/>
  <c r="AY137" i="1"/>
  <c r="AX137" i="1"/>
  <c r="AU137" i="1"/>
  <c r="AT137" i="1"/>
  <c r="AS137" i="1"/>
  <c r="AV137" i="1" s="1"/>
  <c r="AR137" i="1"/>
  <c r="AY136" i="1"/>
  <c r="AX136" i="1"/>
  <c r="AU136" i="1"/>
  <c r="AT136" i="1"/>
  <c r="AS136" i="1"/>
  <c r="AV136" i="1" s="1"/>
  <c r="AR136" i="1"/>
  <c r="AY135" i="1"/>
  <c r="AX135" i="1"/>
  <c r="AU135" i="1"/>
  <c r="AT135" i="1"/>
  <c r="AS135" i="1"/>
  <c r="AV135" i="1" s="1"/>
  <c r="AR135" i="1"/>
  <c r="AY134" i="1"/>
  <c r="AX134" i="1"/>
  <c r="AU134" i="1"/>
  <c r="AT134" i="1"/>
  <c r="AS134" i="1"/>
  <c r="AV134" i="1" s="1"/>
  <c r="AR134" i="1"/>
  <c r="AY133" i="1"/>
  <c r="AX133" i="1"/>
  <c r="AU133" i="1"/>
  <c r="AT133" i="1"/>
  <c r="AS133" i="1"/>
  <c r="AV133" i="1" s="1"/>
  <c r="AR133" i="1"/>
  <c r="AY132" i="1"/>
  <c r="AX132" i="1"/>
  <c r="AU132" i="1"/>
  <c r="AT132" i="1"/>
  <c r="AS132" i="1"/>
  <c r="AV132" i="1" s="1"/>
  <c r="AR132" i="1"/>
  <c r="AY131" i="1"/>
  <c r="AX131" i="1"/>
  <c r="AU131" i="1"/>
  <c r="AT131" i="1"/>
  <c r="AS131" i="1"/>
  <c r="AV131" i="1" s="1"/>
  <c r="AR131" i="1"/>
  <c r="AY130" i="1"/>
  <c r="AX130" i="1"/>
  <c r="AU130" i="1"/>
  <c r="AT130" i="1"/>
  <c r="AS130" i="1"/>
  <c r="AV130" i="1" s="1"/>
  <c r="AR130" i="1"/>
  <c r="BH129" i="1"/>
  <c r="BE129" i="1"/>
  <c r="BC129" i="1"/>
  <c r="BF129" i="1" s="1"/>
  <c r="BA129" i="1"/>
  <c r="AY129" i="1"/>
  <c r="AX129" i="1"/>
  <c r="AU129" i="1"/>
  <c r="AT129" i="1"/>
  <c r="AS129" i="1"/>
  <c r="AV129" i="1" s="1"/>
  <c r="AR129" i="1"/>
  <c r="AY128" i="1"/>
  <c r="AX128" i="1"/>
  <c r="AU128" i="1"/>
  <c r="AT128" i="1"/>
  <c r="AS128" i="1"/>
  <c r="AV128" i="1" s="1"/>
  <c r="AR128" i="1"/>
  <c r="BH127" i="1"/>
  <c r="BE127" i="1"/>
  <c r="BC127" i="1"/>
  <c r="BF127" i="1" s="1"/>
  <c r="BA127" i="1"/>
  <c r="AY127" i="1"/>
  <c r="AX127" i="1"/>
  <c r="AU127" i="1"/>
  <c r="AT127" i="1"/>
  <c r="AS127" i="1"/>
  <c r="AV127" i="1" s="1"/>
  <c r="AR127" i="1"/>
  <c r="AY126" i="1"/>
  <c r="AX126" i="1"/>
  <c r="AU126" i="1"/>
  <c r="AT126" i="1"/>
  <c r="AS126" i="1"/>
  <c r="AV126" i="1" s="1"/>
  <c r="AR126" i="1"/>
  <c r="AY125" i="1"/>
  <c r="AX125" i="1"/>
  <c r="AU125" i="1"/>
  <c r="AT125" i="1"/>
  <c r="AS125" i="1"/>
  <c r="AV125" i="1" s="1"/>
  <c r="AR125" i="1"/>
  <c r="AY124" i="1"/>
  <c r="AX124" i="1"/>
  <c r="AU124" i="1"/>
  <c r="AT124" i="1"/>
  <c r="AS124" i="1"/>
  <c r="AV124" i="1" s="1"/>
  <c r="AR124" i="1"/>
  <c r="BH123" i="1"/>
  <c r="BE123" i="1"/>
  <c r="BC123" i="1"/>
  <c r="BF123" i="1" s="1"/>
  <c r="BA123" i="1"/>
  <c r="AY123" i="1"/>
  <c r="AX123" i="1"/>
  <c r="AU123" i="1"/>
  <c r="AT123" i="1"/>
  <c r="AS123" i="1"/>
  <c r="AV123" i="1" s="1"/>
  <c r="AR123" i="1"/>
  <c r="BH122" i="1"/>
  <c r="BE122" i="1"/>
  <c r="BC122" i="1"/>
  <c r="BF122" i="1" s="1"/>
  <c r="BA122" i="1"/>
  <c r="AY122" i="1"/>
  <c r="AX122" i="1"/>
  <c r="AU122" i="1"/>
  <c r="AT122" i="1"/>
  <c r="AS122" i="1"/>
  <c r="AV122" i="1" s="1"/>
  <c r="AR122" i="1"/>
  <c r="AY121" i="1"/>
  <c r="AX121" i="1"/>
  <c r="AU121" i="1"/>
  <c r="AT121" i="1"/>
  <c r="AS121" i="1"/>
  <c r="AV121" i="1" s="1"/>
  <c r="AR121" i="1"/>
  <c r="AY120" i="1"/>
  <c r="AX120" i="1"/>
  <c r="AU120" i="1"/>
  <c r="AT120" i="1"/>
  <c r="AS120" i="1"/>
  <c r="AV120" i="1" s="1"/>
  <c r="AR120" i="1"/>
  <c r="BH119" i="1"/>
  <c r="BE119" i="1"/>
  <c r="BC119" i="1"/>
  <c r="BF119" i="1" s="1"/>
  <c r="BA119" i="1"/>
  <c r="AY119" i="1"/>
  <c r="AX119" i="1"/>
  <c r="AU119" i="1"/>
  <c r="AT119" i="1"/>
  <c r="AS119" i="1"/>
  <c r="AV119" i="1" s="1"/>
  <c r="AR119" i="1"/>
  <c r="AY118" i="1"/>
  <c r="AX118" i="1"/>
  <c r="AU118" i="1"/>
  <c r="AT118" i="1"/>
  <c r="AS118" i="1"/>
  <c r="AV118" i="1" s="1"/>
  <c r="AR118" i="1"/>
  <c r="AY117" i="1"/>
  <c r="AX117" i="1"/>
  <c r="AU117" i="1"/>
  <c r="AT117" i="1"/>
  <c r="AS117" i="1"/>
  <c r="AV117" i="1" s="1"/>
  <c r="AR117" i="1"/>
  <c r="AY116" i="1"/>
  <c r="AX116" i="1"/>
  <c r="AU116" i="1"/>
  <c r="AT116" i="1"/>
  <c r="AS116" i="1"/>
  <c r="AV116" i="1" s="1"/>
  <c r="AR116" i="1"/>
  <c r="AY115" i="1"/>
  <c r="AX115" i="1"/>
  <c r="AU115" i="1"/>
  <c r="AT115" i="1"/>
  <c r="AS115" i="1"/>
  <c r="AV115" i="1" s="1"/>
  <c r="AR115" i="1"/>
  <c r="BH114" i="1"/>
  <c r="BE114" i="1"/>
  <c r="BC114" i="1"/>
  <c r="BF114" i="1" s="1"/>
  <c r="BA114" i="1"/>
  <c r="AY114" i="1"/>
  <c r="AX114" i="1"/>
  <c r="AU114" i="1"/>
  <c r="AT114" i="1"/>
  <c r="AS114" i="1"/>
  <c r="AV114" i="1" s="1"/>
  <c r="AR114" i="1"/>
  <c r="AY113" i="1"/>
  <c r="AX113" i="1"/>
  <c r="AU113" i="1"/>
  <c r="AT113" i="1"/>
  <c r="AS113" i="1"/>
  <c r="AV113" i="1" s="1"/>
  <c r="AR113" i="1"/>
  <c r="AY112" i="1"/>
  <c r="AX112" i="1"/>
  <c r="AU112" i="1"/>
  <c r="AT112" i="1"/>
  <c r="AS112" i="1"/>
  <c r="AV112" i="1" s="1"/>
  <c r="AR112" i="1"/>
  <c r="AY111" i="1"/>
  <c r="AX111" i="1"/>
  <c r="AU111" i="1"/>
  <c r="AT111" i="1"/>
  <c r="AS111" i="1"/>
  <c r="AV111" i="1" s="1"/>
  <c r="AR111" i="1"/>
  <c r="AY110" i="1"/>
  <c r="AX110" i="1"/>
  <c r="AU110" i="1"/>
  <c r="AT110" i="1"/>
  <c r="AS110" i="1"/>
  <c r="AV110" i="1" s="1"/>
  <c r="AR110" i="1"/>
  <c r="AY109" i="1"/>
  <c r="AX109" i="1"/>
  <c r="AU109" i="1"/>
  <c r="AT109" i="1"/>
  <c r="AS109" i="1"/>
  <c r="AV109" i="1" s="1"/>
  <c r="AR109" i="1"/>
  <c r="AY108" i="1"/>
  <c r="AX108" i="1"/>
  <c r="AU108" i="1"/>
  <c r="AT108" i="1"/>
  <c r="AS108" i="1"/>
  <c r="AV108" i="1" s="1"/>
  <c r="AR108" i="1"/>
  <c r="AY107" i="1"/>
  <c r="AX107" i="1"/>
  <c r="AU107" i="1"/>
  <c r="AT107" i="1"/>
  <c r="AS107" i="1"/>
  <c r="AV107" i="1" s="1"/>
  <c r="AR107" i="1"/>
  <c r="BH106" i="1"/>
  <c r="BE106" i="1"/>
  <c r="BC106" i="1"/>
  <c r="BF106" i="1" s="1"/>
  <c r="BA106" i="1"/>
  <c r="AY106" i="1"/>
  <c r="AX106" i="1"/>
  <c r="AU106" i="1"/>
  <c r="AT106" i="1"/>
  <c r="AS106" i="1"/>
  <c r="AV106" i="1" s="1"/>
  <c r="AR106" i="1"/>
  <c r="BH105" i="1"/>
  <c r="BE105" i="1"/>
  <c r="BC105" i="1"/>
  <c r="BF105" i="1" s="1"/>
  <c r="BA105" i="1"/>
  <c r="AY105" i="1"/>
  <c r="AX105" i="1"/>
  <c r="AU105" i="1"/>
  <c r="AT105" i="1"/>
  <c r="AS105" i="1"/>
  <c r="AV105" i="1" s="1"/>
  <c r="AR105" i="1"/>
  <c r="BH104" i="1"/>
  <c r="BE104" i="1"/>
  <c r="BC104" i="1"/>
  <c r="BF104" i="1" s="1"/>
  <c r="BA104" i="1"/>
  <c r="AY104" i="1"/>
  <c r="AX104" i="1"/>
  <c r="AU104" i="1"/>
  <c r="AT104" i="1"/>
  <c r="AS104" i="1"/>
  <c r="AV104" i="1" s="1"/>
  <c r="AR104" i="1"/>
  <c r="BH103" i="1"/>
  <c r="BE103" i="1"/>
  <c r="BC103" i="1"/>
  <c r="BF103" i="1" s="1"/>
  <c r="BA103" i="1"/>
  <c r="AY103" i="1"/>
  <c r="AX103" i="1"/>
  <c r="AU103" i="1"/>
  <c r="AT103" i="1"/>
  <c r="AS103" i="1"/>
  <c r="AV103" i="1" s="1"/>
  <c r="AR103" i="1"/>
  <c r="BH102" i="1"/>
  <c r="BE102" i="1"/>
  <c r="BC102" i="1"/>
  <c r="BF102" i="1" s="1"/>
  <c r="BA102" i="1"/>
  <c r="AY102" i="1"/>
  <c r="AX102" i="1"/>
  <c r="AU102" i="1"/>
  <c r="AT102" i="1"/>
  <c r="AS102" i="1"/>
  <c r="AV102" i="1" s="1"/>
  <c r="AR102" i="1"/>
  <c r="BH101" i="1"/>
  <c r="BE101" i="1"/>
  <c r="BC101" i="1"/>
  <c r="BF101" i="1" s="1"/>
  <c r="BA101" i="1"/>
  <c r="AY101" i="1"/>
  <c r="AX101" i="1"/>
  <c r="AU101" i="1"/>
  <c r="AT101" i="1"/>
  <c r="AS101" i="1"/>
  <c r="AV101" i="1" s="1"/>
  <c r="AR101" i="1"/>
  <c r="BH100" i="1"/>
  <c r="BE100" i="1"/>
  <c r="BC100" i="1"/>
  <c r="BF100" i="1" s="1"/>
  <c r="BA100" i="1"/>
  <c r="AY100" i="1"/>
  <c r="AX100" i="1"/>
  <c r="AU100" i="1"/>
  <c r="AT100" i="1"/>
  <c r="AS100" i="1"/>
  <c r="AV100" i="1" s="1"/>
  <c r="AR100" i="1"/>
  <c r="AY99" i="1"/>
  <c r="AX99" i="1"/>
  <c r="AU99" i="1"/>
  <c r="AT99" i="1"/>
  <c r="AS99" i="1"/>
  <c r="AV99" i="1" s="1"/>
  <c r="AR99" i="1"/>
  <c r="AY98" i="1"/>
  <c r="AX98" i="1"/>
  <c r="AU98" i="1"/>
  <c r="AT98" i="1"/>
  <c r="AS98" i="1"/>
  <c r="AV98" i="1" s="1"/>
  <c r="AR98" i="1"/>
  <c r="BH97" i="1"/>
  <c r="BE97" i="1"/>
  <c r="BC97" i="1"/>
  <c r="BF97" i="1" s="1"/>
  <c r="BA97" i="1"/>
  <c r="AY97" i="1"/>
  <c r="AX97" i="1"/>
  <c r="AU97" i="1"/>
  <c r="AT97" i="1"/>
  <c r="AS97" i="1"/>
  <c r="AV97" i="1" s="1"/>
  <c r="AR97" i="1"/>
  <c r="BH96" i="1"/>
  <c r="BE96" i="1"/>
  <c r="BC96" i="1"/>
  <c r="BF96" i="1" s="1"/>
  <c r="BA96" i="1"/>
  <c r="AY96" i="1"/>
  <c r="AX96" i="1"/>
  <c r="AU96" i="1"/>
  <c r="AT96" i="1"/>
  <c r="AS96" i="1"/>
  <c r="AV96" i="1" s="1"/>
  <c r="AR96" i="1"/>
  <c r="BH95" i="1"/>
  <c r="BE95" i="1"/>
  <c r="BC95" i="1"/>
  <c r="BF95" i="1" s="1"/>
  <c r="BA95" i="1"/>
  <c r="AY95" i="1"/>
  <c r="AX95" i="1"/>
  <c r="AU95" i="1"/>
  <c r="AT95" i="1"/>
  <c r="AS95" i="1"/>
  <c r="AV95" i="1" s="1"/>
  <c r="AR95" i="1"/>
  <c r="BH94" i="1"/>
  <c r="BE94" i="1"/>
  <c r="BC94" i="1"/>
  <c r="BF94" i="1" s="1"/>
  <c r="BA94" i="1"/>
  <c r="AY94" i="1"/>
  <c r="AX94" i="1"/>
  <c r="AU94" i="1"/>
  <c r="AT94" i="1"/>
  <c r="AS94" i="1"/>
  <c r="AV94" i="1" s="1"/>
  <c r="AR94" i="1"/>
  <c r="AY93" i="1"/>
  <c r="AX93" i="1"/>
  <c r="AU93" i="1"/>
  <c r="AT93" i="1"/>
  <c r="AS93" i="1"/>
  <c r="AV93" i="1" s="1"/>
  <c r="AR93" i="1"/>
  <c r="BH92" i="1"/>
  <c r="BE92" i="1"/>
  <c r="BC92" i="1"/>
  <c r="BF92" i="1" s="1"/>
  <c r="BA92" i="1"/>
  <c r="AY92" i="1"/>
  <c r="AX92" i="1"/>
  <c r="AU92" i="1"/>
  <c r="AT92" i="1"/>
  <c r="AS92" i="1"/>
  <c r="AV92" i="1" s="1"/>
  <c r="AR92" i="1"/>
  <c r="AY91" i="1"/>
  <c r="AX91" i="1"/>
  <c r="AU91" i="1"/>
  <c r="AT91" i="1"/>
  <c r="AS91" i="1"/>
  <c r="AV91" i="1" s="1"/>
  <c r="AR91" i="1"/>
  <c r="AY90" i="1"/>
  <c r="AX90" i="1"/>
  <c r="AU90" i="1"/>
  <c r="AT90" i="1"/>
  <c r="AS90" i="1"/>
  <c r="AV90" i="1" s="1"/>
  <c r="AR90" i="1"/>
  <c r="AY89" i="1"/>
  <c r="AX89" i="1"/>
  <c r="AU89" i="1"/>
  <c r="AT89" i="1"/>
  <c r="AS89" i="1"/>
  <c r="AV89" i="1" s="1"/>
  <c r="AR89" i="1"/>
  <c r="AY88" i="1"/>
  <c r="AX88" i="1"/>
  <c r="AU88" i="1"/>
  <c r="AT88" i="1"/>
  <c r="AS88" i="1"/>
  <c r="AV88" i="1" s="1"/>
  <c r="AR88" i="1"/>
  <c r="AY87" i="1"/>
  <c r="AX87" i="1"/>
  <c r="AU87" i="1"/>
  <c r="AT87" i="1"/>
  <c r="AS87" i="1"/>
  <c r="AV87" i="1" s="1"/>
  <c r="AR87" i="1"/>
  <c r="AY86" i="1"/>
  <c r="AX86" i="1"/>
  <c r="AU86" i="1"/>
  <c r="AT86" i="1"/>
  <c r="AS86" i="1"/>
  <c r="AV86" i="1" s="1"/>
  <c r="AR86" i="1"/>
  <c r="AY85" i="1"/>
  <c r="AX85" i="1"/>
  <c r="AU85" i="1"/>
  <c r="AT85" i="1"/>
  <c r="AS85" i="1"/>
  <c r="AV85" i="1" s="1"/>
  <c r="AR85" i="1"/>
  <c r="AY84" i="1"/>
  <c r="AX84" i="1"/>
  <c r="AU84" i="1"/>
  <c r="AT84" i="1"/>
  <c r="AS84" i="1"/>
  <c r="AV84" i="1" s="1"/>
  <c r="AR84" i="1"/>
  <c r="AY83" i="1"/>
  <c r="AX83" i="1"/>
  <c r="AU83" i="1"/>
  <c r="AT83" i="1"/>
  <c r="AS83" i="1"/>
  <c r="AV83" i="1" s="1"/>
  <c r="AR83" i="1"/>
  <c r="AY82" i="1"/>
  <c r="AX82" i="1"/>
  <c r="AU82" i="1"/>
  <c r="AT82" i="1"/>
  <c r="AS82" i="1"/>
  <c r="AV82" i="1" s="1"/>
  <c r="AR82" i="1"/>
  <c r="AY81" i="1"/>
  <c r="AX81" i="1"/>
  <c r="AU81" i="1"/>
  <c r="AT81" i="1"/>
  <c r="AS81" i="1"/>
  <c r="AV81" i="1" s="1"/>
  <c r="AR81" i="1"/>
  <c r="AY80" i="1"/>
  <c r="AX80" i="1"/>
  <c r="AU80" i="1"/>
  <c r="AT80" i="1"/>
  <c r="AS80" i="1"/>
  <c r="AV80" i="1" s="1"/>
  <c r="AR80" i="1"/>
  <c r="AY79" i="1"/>
  <c r="AX79" i="1"/>
  <c r="AT79" i="1"/>
  <c r="AS79" i="1"/>
  <c r="AV79" i="1" s="1"/>
  <c r="AR79" i="1"/>
  <c r="AY78" i="1"/>
  <c r="AX78" i="1"/>
  <c r="AT78" i="1"/>
  <c r="AS78" i="1"/>
  <c r="AV78" i="1" s="1"/>
  <c r="AR78" i="1"/>
  <c r="AY77" i="1"/>
  <c r="AX77" i="1"/>
  <c r="AT77" i="1"/>
  <c r="AU77" i="1" s="1"/>
  <c r="AS77" i="1"/>
  <c r="AV77" i="1" s="1"/>
  <c r="AR77" i="1"/>
  <c r="BH76" i="1"/>
  <c r="BE76" i="1"/>
  <c r="BC76" i="1"/>
  <c r="BF76" i="1" s="1"/>
  <c r="BA76" i="1"/>
  <c r="AY76" i="1"/>
  <c r="AX76" i="1"/>
  <c r="AU76" i="1"/>
  <c r="AT76" i="1"/>
  <c r="AS76" i="1"/>
  <c r="AV76" i="1" s="1"/>
  <c r="AR76" i="1"/>
  <c r="AY75" i="1"/>
  <c r="AX75" i="1"/>
  <c r="AT75" i="1"/>
  <c r="AS75" i="1"/>
  <c r="AV75" i="1" s="1"/>
  <c r="AR75" i="1"/>
  <c r="AY74" i="1"/>
  <c r="AX74" i="1"/>
  <c r="AT74" i="1"/>
  <c r="AS74" i="1"/>
  <c r="AV74" i="1" s="1"/>
  <c r="AR74" i="1"/>
  <c r="AY73" i="1"/>
  <c r="AX73" i="1"/>
  <c r="AT73" i="1"/>
  <c r="AU73" i="1" s="1"/>
  <c r="AS73" i="1"/>
  <c r="AV73" i="1" s="1"/>
  <c r="AR73" i="1"/>
  <c r="BH72" i="1"/>
  <c r="BE72" i="1"/>
  <c r="BC72" i="1"/>
  <c r="BF72" i="1" s="1"/>
  <c r="BA72" i="1"/>
  <c r="AY72" i="1"/>
  <c r="AX72" i="1"/>
  <c r="AU72" i="1"/>
  <c r="AT72" i="1"/>
  <c r="AS72" i="1"/>
  <c r="AV72" i="1" s="1"/>
  <c r="AR72" i="1"/>
  <c r="BH71" i="1"/>
  <c r="BE71" i="1"/>
  <c r="BC71" i="1"/>
  <c r="BF71" i="1" s="1"/>
  <c r="BA71" i="1"/>
  <c r="AY71" i="1"/>
  <c r="AX71" i="1"/>
  <c r="AV71" i="1"/>
  <c r="AT71" i="1"/>
  <c r="AS71" i="1"/>
  <c r="AR71" i="1"/>
  <c r="AU71" i="1" s="1"/>
  <c r="BH70" i="1"/>
  <c r="BE70" i="1"/>
  <c r="BC70" i="1"/>
  <c r="BF70" i="1" s="1"/>
  <c r="BA70" i="1"/>
  <c r="AY70" i="1"/>
  <c r="AX70" i="1"/>
  <c r="AV70" i="1"/>
  <c r="AT70" i="1"/>
  <c r="AS70" i="1"/>
  <c r="AR70" i="1"/>
  <c r="AU70" i="1" s="1"/>
  <c r="BH69" i="1"/>
  <c r="BE69" i="1"/>
  <c r="BC69" i="1"/>
  <c r="BF69" i="1" s="1"/>
  <c r="BA69" i="1"/>
  <c r="AY69" i="1"/>
  <c r="AX69" i="1"/>
  <c r="AV69" i="1"/>
  <c r="AT69" i="1"/>
  <c r="AS69" i="1"/>
  <c r="AR69" i="1"/>
  <c r="AU69" i="1" s="1"/>
  <c r="AY68" i="1"/>
  <c r="AX68" i="1"/>
  <c r="AV68" i="1"/>
  <c r="AT68" i="1"/>
  <c r="AS68" i="1"/>
  <c r="AR68" i="1"/>
  <c r="AU68" i="1" s="1"/>
  <c r="BH67" i="1"/>
  <c r="BE67" i="1"/>
  <c r="BC67" i="1"/>
  <c r="BF67" i="1" s="1"/>
  <c r="BA67" i="1"/>
  <c r="AY67" i="1"/>
  <c r="AX67" i="1"/>
  <c r="AV67" i="1"/>
  <c r="AT67" i="1"/>
  <c r="AS67" i="1"/>
  <c r="AR67" i="1"/>
  <c r="AU67" i="1" s="1"/>
  <c r="BH66" i="1"/>
  <c r="BE66" i="1"/>
  <c r="BC66" i="1"/>
  <c r="BF66" i="1" s="1"/>
  <c r="BA66" i="1"/>
  <c r="AY66" i="1"/>
  <c r="AX66" i="1"/>
  <c r="AV66" i="1"/>
  <c r="AT66" i="1"/>
  <c r="AS66" i="1"/>
  <c r="AR66" i="1"/>
  <c r="AU66" i="1" s="1"/>
  <c r="AY65" i="1"/>
  <c r="AX65" i="1"/>
  <c r="AV65" i="1"/>
  <c r="AT65" i="1"/>
  <c r="AS65" i="1"/>
  <c r="AR65" i="1"/>
  <c r="AU65" i="1" s="1"/>
  <c r="AY64" i="1"/>
  <c r="AX64" i="1"/>
  <c r="AV64" i="1"/>
  <c r="AT64" i="1"/>
  <c r="AS64" i="1"/>
  <c r="AR64" i="1"/>
  <c r="AU64" i="1" s="1"/>
  <c r="BH63" i="1"/>
  <c r="BE63" i="1"/>
  <c r="BC63" i="1"/>
  <c r="BF63" i="1" s="1"/>
  <c r="BA63" i="1"/>
  <c r="AY63" i="1"/>
  <c r="AX63" i="1"/>
  <c r="AV63" i="1"/>
  <c r="AT63" i="1"/>
  <c r="AS63" i="1"/>
  <c r="AR63" i="1"/>
  <c r="AU63" i="1" s="1"/>
  <c r="AY62" i="1"/>
  <c r="AX62" i="1"/>
  <c r="AV62" i="1"/>
  <c r="AT62" i="1"/>
  <c r="AS62" i="1"/>
  <c r="AR62" i="1"/>
  <c r="AU62" i="1" s="1"/>
  <c r="AY61" i="1"/>
  <c r="AX61" i="1"/>
  <c r="AV61" i="1"/>
  <c r="AT61" i="1"/>
  <c r="AS61" i="1"/>
  <c r="AR61" i="1"/>
  <c r="AU61" i="1" s="1"/>
  <c r="AY60" i="1"/>
  <c r="AX60" i="1"/>
  <c r="AV60" i="1"/>
  <c r="AT60" i="1"/>
  <c r="AS60" i="1"/>
  <c r="AR60" i="1"/>
  <c r="AU60" i="1" s="1"/>
  <c r="AY59" i="1"/>
  <c r="AX59" i="1"/>
  <c r="AV59" i="1"/>
  <c r="AT59" i="1"/>
  <c r="AS59" i="1"/>
  <c r="AR59" i="1"/>
  <c r="AU59" i="1" s="1"/>
  <c r="AY58" i="1"/>
  <c r="AX58" i="1"/>
  <c r="AV58" i="1"/>
  <c r="AT58" i="1"/>
  <c r="AS58" i="1"/>
  <c r="AR58" i="1"/>
  <c r="AU58" i="1" s="1"/>
  <c r="AY57" i="1"/>
  <c r="AX57" i="1"/>
  <c r="AV57" i="1"/>
  <c r="AT57" i="1"/>
  <c r="AS57" i="1"/>
  <c r="AR57" i="1"/>
  <c r="AU57" i="1" s="1"/>
  <c r="AY56" i="1"/>
  <c r="AX56" i="1"/>
  <c r="AV56" i="1"/>
  <c r="AT56" i="1"/>
  <c r="AS56" i="1"/>
  <c r="AR56" i="1"/>
  <c r="AU56" i="1" s="1"/>
  <c r="AY55" i="1"/>
  <c r="AX55" i="1"/>
  <c r="AV55" i="1"/>
  <c r="AT55" i="1"/>
  <c r="AS55" i="1"/>
  <c r="AR55" i="1"/>
  <c r="AU55" i="1" s="1"/>
  <c r="BH54" i="1"/>
  <c r="BE54" i="1"/>
  <c r="BC54" i="1"/>
  <c r="BF54" i="1" s="1"/>
  <c r="BA54" i="1"/>
  <c r="AY54" i="1"/>
  <c r="AX54" i="1"/>
  <c r="AV54" i="1"/>
  <c r="AT54" i="1"/>
  <c r="AS54" i="1"/>
  <c r="AR54" i="1"/>
  <c r="AU54" i="1" s="1"/>
  <c r="BH53" i="1"/>
  <c r="BE53" i="1"/>
  <c r="BC53" i="1"/>
  <c r="BF53" i="1" s="1"/>
  <c r="BA53" i="1"/>
  <c r="AY53" i="1"/>
  <c r="AX53" i="1"/>
  <c r="AV53" i="1"/>
  <c r="AT53" i="1"/>
  <c r="AS53" i="1"/>
  <c r="AR53" i="1"/>
  <c r="AU53" i="1" s="1"/>
  <c r="BH52" i="1"/>
  <c r="BE52" i="1"/>
  <c r="BC52" i="1"/>
  <c r="BF52" i="1" s="1"/>
  <c r="BA52" i="1"/>
  <c r="AY52" i="1"/>
  <c r="AX52" i="1"/>
  <c r="AV52" i="1"/>
  <c r="AT52" i="1"/>
  <c r="AS52" i="1"/>
  <c r="AR52" i="1"/>
  <c r="AU52" i="1" s="1"/>
  <c r="AY51" i="1"/>
  <c r="AX51" i="1"/>
  <c r="AV51" i="1"/>
  <c r="AT51" i="1"/>
  <c r="AS51" i="1"/>
  <c r="AR51" i="1"/>
  <c r="AU51" i="1" s="1"/>
  <c r="AY50" i="1"/>
  <c r="AX50" i="1"/>
  <c r="AV50" i="1"/>
  <c r="AT50" i="1"/>
  <c r="AS50" i="1"/>
  <c r="AR50" i="1"/>
  <c r="AU50" i="1" s="1"/>
  <c r="AY49" i="1"/>
  <c r="AX49" i="1"/>
  <c r="AV49" i="1"/>
  <c r="AT49" i="1"/>
  <c r="AS49" i="1"/>
  <c r="AR49" i="1"/>
  <c r="AU49" i="1" s="1"/>
  <c r="AY48" i="1"/>
  <c r="AX48" i="1"/>
  <c r="AV48" i="1"/>
  <c r="AT48" i="1"/>
  <c r="AS48" i="1"/>
  <c r="AR48" i="1"/>
  <c r="AU48" i="1" s="1"/>
  <c r="AY47" i="1"/>
  <c r="AX47" i="1"/>
  <c r="AV47" i="1"/>
  <c r="AT47" i="1"/>
  <c r="AS47" i="1"/>
  <c r="AR47" i="1"/>
  <c r="AU47" i="1" s="1"/>
  <c r="AY46" i="1"/>
  <c r="AX46" i="1"/>
  <c r="AV46" i="1"/>
  <c r="AT46" i="1"/>
  <c r="AS46" i="1"/>
  <c r="AR46" i="1"/>
  <c r="AU46" i="1" s="1"/>
  <c r="AY45" i="1"/>
  <c r="AX45" i="1"/>
  <c r="AV45" i="1"/>
  <c r="AT45" i="1"/>
  <c r="AS45" i="1"/>
  <c r="AR45" i="1"/>
  <c r="AU45" i="1" s="1"/>
  <c r="AY44" i="1"/>
  <c r="AX44" i="1"/>
  <c r="AV44" i="1"/>
  <c r="AT44" i="1"/>
  <c r="AS44" i="1"/>
  <c r="AR44" i="1"/>
  <c r="AU44" i="1" s="1"/>
  <c r="AY43" i="1"/>
  <c r="AX43" i="1"/>
  <c r="AV43" i="1"/>
  <c r="AT43" i="1"/>
  <c r="AS43" i="1"/>
  <c r="AR43" i="1"/>
  <c r="AU43" i="1" s="1"/>
  <c r="AY42" i="1"/>
  <c r="AX42" i="1"/>
  <c r="AV42" i="1"/>
  <c r="AT42" i="1"/>
  <c r="AS42" i="1"/>
  <c r="AR42" i="1"/>
  <c r="AY41" i="1"/>
  <c r="AX41" i="1"/>
  <c r="AV41" i="1"/>
  <c r="AT41" i="1"/>
  <c r="AS41" i="1"/>
  <c r="AR41" i="1"/>
  <c r="AY40" i="1"/>
  <c r="AX40" i="1"/>
  <c r="AV40" i="1"/>
  <c r="AT40" i="1"/>
  <c r="AS40" i="1"/>
  <c r="AR40" i="1"/>
  <c r="AY39" i="1"/>
  <c r="AX39" i="1"/>
  <c r="AV39" i="1"/>
  <c r="AT39" i="1"/>
  <c r="AS39" i="1"/>
  <c r="AR39" i="1"/>
  <c r="AY38" i="1"/>
  <c r="AX38" i="1"/>
  <c r="AV38" i="1"/>
  <c r="AT38" i="1"/>
  <c r="AS38" i="1"/>
  <c r="AR38" i="1"/>
  <c r="AY37" i="1"/>
  <c r="AX37" i="1"/>
  <c r="AV37" i="1"/>
  <c r="AT37" i="1"/>
  <c r="AS37" i="1"/>
  <c r="AR37" i="1"/>
  <c r="AY36" i="1"/>
  <c r="AX36" i="1"/>
  <c r="AV36" i="1"/>
  <c r="AT36" i="1"/>
  <c r="AS36" i="1"/>
  <c r="AR36" i="1"/>
  <c r="AY35" i="1"/>
  <c r="AX35" i="1"/>
  <c r="AV35" i="1"/>
  <c r="AT35" i="1"/>
  <c r="AS35" i="1"/>
  <c r="AR35" i="1"/>
  <c r="AY34" i="1"/>
  <c r="AX34" i="1"/>
  <c r="AV34" i="1"/>
  <c r="AT34" i="1"/>
  <c r="AS34" i="1"/>
  <c r="AR34" i="1"/>
  <c r="AY33" i="1"/>
  <c r="AX33" i="1"/>
  <c r="AV33" i="1"/>
  <c r="AT33" i="1"/>
  <c r="AS33" i="1"/>
  <c r="AR33" i="1"/>
  <c r="BH32" i="1"/>
  <c r="BE32" i="1"/>
  <c r="BC32" i="1"/>
  <c r="BF32" i="1" s="1"/>
  <c r="BA32" i="1"/>
  <c r="AY32" i="1"/>
  <c r="AX32" i="1"/>
  <c r="AV32" i="1"/>
  <c r="AT32" i="1"/>
  <c r="AS32" i="1"/>
  <c r="AR32" i="1"/>
  <c r="AY31" i="1"/>
  <c r="AX31" i="1"/>
  <c r="AV31" i="1"/>
  <c r="AT31" i="1"/>
  <c r="AS31" i="1"/>
  <c r="AR31" i="1"/>
  <c r="AY30" i="1"/>
  <c r="AX30" i="1"/>
  <c r="AV30" i="1"/>
  <c r="AT30" i="1"/>
  <c r="AS30" i="1"/>
  <c r="AR30" i="1"/>
  <c r="AY29" i="1"/>
  <c r="AX29" i="1"/>
  <c r="AV29" i="1"/>
  <c r="AT29" i="1"/>
  <c r="AS29" i="1"/>
  <c r="AR29" i="1"/>
  <c r="AY28" i="1"/>
  <c r="AX28" i="1"/>
  <c r="AV28" i="1"/>
  <c r="AT28" i="1"/>
  <c r="AS28" i="1"/>
  <c r="AR28" i="1"/>
  <c r="BH27" i="1"/>
  <c r="BE27" i="1"/>
  <c r="BC27" i="1"/>
  <c r="BF27" i="1" s="1"/>
  <c r="BA27" i="1"/>
  <c r="AY27" i="1"/>
  <c r="AX27" i="1"/>
  <c r="AV27" i="1"/>
  <c r="AT27" i="1"/>
  <c r="AS27" i="1"/>
  <c r="AR27" i="1"/>
  <c r="BH26" i="1"/>
  <c r="BE26" i="1"/>
  <c r="BC26" i="1"/>
  <c r="BF26" i="1" s="1"/>
  <c r="BA26" i="1"/>
  <c r="AY26" i="1"/>
  <c r="AX26" i="1"/>
  <c r="AV26" i="1"/>
  <c r="AT26" i="1"/>
  <c r="AS26" i="1"/>
  <c r="AR26" i="1"/>
  <c r="BH25" i="1"/>
  <c r="BE25" i="1"/>
  <c r="BC25" i="1"/>
  <c r="BF25" i="1" s="1"/>
  <c r="BA25" i="1"/>
  <c r="AY25" i="1"/>
  <c r="AX25" i="1"/>
  <c r="AV25" i="1"/>
  <c r="AT25" i="1"/>
  <c r="AS25" i="1"/>
  <c r="AR25" i="1"/>
  <c r="AY24" i="1"/>
  <c r="AX24" i="1"/>
  <c r="AV24" i="1"/>
  <c r="AT24" i="1"/>
  <c r="AS24" i="1"/>
  <c r="AR24" i="1"/>
  <c r="AY23" i="1"/>
  <c r="AX23" i="1"/>
  <c r="AV23" i="1"/>
  <c r="AT23" i="1"/>
  <c r="AS23" i="1"/>
  <c r="AR23" i="1"/>
  <c r="AY22" i="1"/>
  <c r="AX22" i="1"/>
  <c r="AV22" i="1"/>
  <c r="AT22" i="1"/>
  <c r="AS22" i="1"/>
  <c r="AR22" i="1"/>
  <c r="AY21" i="1"/>
  <c r="AX21" i="1"/>
  <c r="AT21" i="1"/>
  <c r="AS21" i="1"/>
  <c r="AR21" i="1"/>
  <c r="BH20" i="1"/>
  <c r="BE20" i="1"/>
  <c r="BC20" i="1"/>
  <c r="BF20" i="1" s="1"/>
  <c r="BA20" i="1"/>
  <c r="AY20" i="1"/>
  <c r="AX20" i="1"/>
  <c r="AV20" i="1"/>
  <c r="AT20" i="1"/>
  <c r="AS20" i="1"/>
  <c r="AR20" i="1"/>
  <c r="AY19" i="1"/>
  <c r="AX19" i="1"/>
  <c r="AV19" i="1"/>
  <c r="AT19" i="1"/>
  <c r="AS19" i="1"/>
  <c r="AR19" i="1"/>
  <c r="BH18" i="1"/>
  <c r="BE18" i="1"/>
  <c r="BC18" i="1"/>
  <c r="BF18" i="1" s="1"/>
  <c r="BA18" i="1"/>
  <c r="AY18" i="1"/>
  <c r="BQ7" i="1" s="1"/>
  <c r="AX18" i="1"/>
  <c r="AU18" i="1"/>
  <c r="AT18" i="1"/>
  <c r="AS18" i="1"/>
  <c r="AV18" i="1" s="1"/>
  <c r="AR18" i="1"/>
  <c r="AY17" i="1"/>
  <c r="AX17" i="1"/>
  <c r="AV17" i="1"/>
  <c r="AT17" i="1"/>
  <c r="AS17" i="1"/>
  <c r="AU17" i="1" s="1"/>
  <c r="AR17" i="1"/>
  <c r="AY16" i="1"/>
  <c r="AX16" i="1"/>
  <c r="AV16" i="1"/>
  <c r="AT16" i="1"/>
  <c r="AS16" i="1"/>
  <c r="AU16" i="1" s="1"/>
  <c r="AR16" i="1"/>
  <c r="BH15" i="1"/>
  <c r="BE15" i="1"/>
  <c r="BC15" i="1"/>
  <c r="BF15" i="1" s="1"/>
  <c r="BA15" i="1"/>
  <c r="AY15" i="1"/>
  <c r="AX15" i="1"/>
  <c r="AV15" i="1"/>
  <c r="AT15" i="1"/>
  <c r="AS15" i="1"/>
  <c r="AR15" i="1"/>
  <c r="AY14" i="1"/>
  <c r="AX14" i="1"/>
  <c r="AV14" i="1"/>
  <c r="AT14" i="1"/>
  <c r="AS14" i="1"/>
  <c r="AR14" i="1"/>
  <c r="AY13" i="1"/>
  <c r="AX13" i="1"/>
  <c r="AV13" i="1"/>
  <c r="AT13" i="1"/>
  <c r="AS13" i="1"/>
  <c r="AR13" i="1"/>
  <c r="AY12" i="1"/>
  <c r="AX12" i="1"/>
  <c r="AV12" i="1"/>
  <c r="AT12" i="1"/>
  <c r="AS12" i="1"/>
  <c r="AR12" i="1"/>
  <c r="BH11" i="1"/>
  <c r="BE11" i="1"/>
  <c r="BC11" i="1"/>
  <c r="BF11" i="1" s="1"/>
  <c r="BA11" i="1"/>
  <c r="AY11" i="1"/>
  <c r="AX11" i="1"/>
  <c r="AV11" i="1"/>
  <c r="AT11" i="1"/>
  <c r="AS11" i="1"/>
  <c r="AR11" i="1"/>
  <c r="AY10" i="1"/>
  <c r="AX10" i="1"/>
  <c r="AV10" i="1"/>
  <c r="AT10" i="1"/>
  <c r="AS10" i="1"/>
  <c r="AR10" i="1"/>
  <c r="AY9" i="1"/>
  <c r="AX9" i="1"/>
  <c r="AV9" i="1"/>
  <c r="AT9" i="1"/>
  <c r="AS9" i="1"/>
  <c r="AR9" i="1"/>
  <c r="BH8" i="1"/>
  <c r="BE8" i="1"/>
  <c r="BC8" i="1"/>
  <c r="BF8" i="1" s="1"/>
  <c r="BA8" i="1"/>
  <c r="AY8" i="1"/>
  <c r="AX8" i="1"/>
  <c r="AV8" i="1"/>
  <c r="AT8" i="1"/>
  <c r="AS8" i="1"/>
  <c r="AR8" i="1"/>
  <c r="BH7" i="1"/>
  <c r="BE7" i="1"/>
  <c r="BC7" i="1"/>
  <c r="BF7" i="1" s="1"/>
  <c r="BA7" i="1"/>
  <c r="AY7" i="1"/>
  <c r="AX7" i="1"/>
  <c r="AV7" i="1"/>
  <c r="AT7" i="1"/>
  <c r="AS7" i="1"/>
  <c r="AR7" i="1"/>
  <c r="AY6" i="1"/>
  <c r="AX6" i="1"/>
  <c r="AV6" i="1"/>
  <c r="AT6" i="1"/>
  <c r="AS6" i="1"/>
  <c r="AR6" i="1"/>
  <c r="AY5" i="1"/>
  <c r="AX5" i="1"/>
  <c r="AV5" i="1"/>
  <c r="AT5" i="1"/>
  <c r="AS5" i="1"/>
  <c r="AR5" i="1"/>
  <c r="AY4" i="1"/>
  <c r="AX4" i="1"/>
  <c r="AV4" i="1"/>
  <c r="AT4" i="1"/>
  <c r="AS4" i="1"/>
  <c r="AR4" i="1"/>
  <c r="AY3" i="1"/>
  <c r="AX3" i="1"/>
  <c r="BQ4" i="1" s="1"/>
  <c r="AV3" i="1"/>
  <c r="AT3" i="1"/>
  <c r="AS3" i="1"/>
  <c r="BQ5" i="1" s="1"/>
  <c r="AR3" i="1"/>
  <c r="AW476" i="1" l="1"/>
  <c r="BB476" i="1" s="1"/>
  <c r="AW482" i="1"/>
  <c r="BD482" i="1" s="1"/>
  <c r="AW540" i="1"/>
  <c r="BB540" i="1" s="1"/>
  <c r="AW409" i="1"/>
  <c r="BB409" i="1" s="1"/>
  <c r="AW63" i="1"/>
  <c r="AZ63" i="1" s="1"/>
  <c r="AW67" i="1"/>
  <c r="AZ67" i="1" s="1"/>
  <c r="BD430" i="1"/>
  <c r="AW224" i="1"/>
  <c r="BB224" i="1" s="1"/>
  <c r="AW448" i="1"/>
  <c r="BB448" i="1" s="1"/>
  <c r="AW450" i="1"/>
  <c r="BB450" i="1" s="1"/>
  <c r="AW567" i="1"/>
  <c r="BB567" i="1" s="1"/>
  <c r="AW635" i="1"/>
  <c r="BB635" i="1" s="1"/>
  <c r="AW727" i="1"/>
  <c r="BD727" i="1" s="1"/>
  <c r="AW729" i="1"/>
  <c r="BB729" i="1" s="1"/>
  <c r="AW899" i="1"/>
  <c r="BB899" i="1" s="1"/>
  <c r="AW945" i="1"/>
  <c r="BD945" i="1" s="1"/>
  <c r="AW70" i="1"/>
  <c r="BD70" i="1" s="1"/>
  <c r="AW72" i="1"/>
  <c r="BD72" i="1" s="1"/>
  <c r="AW212" i="1"/>
  <c r="BB212" i="1" s="1"/>
  <c r="AW300" i="1"/>
  <c r="BB300" i="1" s="1"/>
  <c r="AZ388" i="1"/>
  <c r="AW413" i="1"/>
  <c r="BB413" i="1" s="1"/>
  <c r="AW421" i="1"/>
  <c r="BB421" i="1" s="1"/>
  <c r="AW424" i="1"/>
  <c r="BB424" i="1" s="1"/>
  <c r="AW425" i="1"/>
  <c r="BB425" i="1" s="1"/>
  <c r="AZ430" i="1"/>
  <c r="BB488" i="1"/>
  <c r="AW496" i="1"/>
  <c r="BB496" i="1" s="1"/>
  <c r="AW499" i="1"/>
  <c r="AZ499" i="1" s="1"/>
  <c r="BD528" i="1"/>
  <c r="AW891" i="1"/>
  <c r="AZ891" i="1" s="1"/>
  <c r="AW907" i="1"/>
  <c r="BB907" i="1" s="1"/>
  <c r="AW53" i="1"/>
  <c r="BD53" i="1" s="1"/>
  <c r="AW94" i="1"/>
  <c r="BB94" i="1" s="1"/>
  <c r="AW96" i="1"/>
  <c r="AZ96" i="1" s="1"/>
  <c r="AW100" i="1"/>
  <c r="BB100" i="1" s="1"/>
  <c r="AW102" i="1"/>
  <c r="BD102" i="1" s="1"/>
  <c r="AW104" i="1"/>
  <c r="AZ104" i="1" s="1"/>
  <c r="AW106" i="1"/>
  <c r="BD106" i="1" s="1"/>
  <c r="AZ409" i="1"/>
  <c r="AW484" i="1"/>
  <c r="BD484" i="1" s="1"/>
  <c r="AW500" i="1"/>
  <c r="BD500" i="1" s="1"/>
  <c r="AW502" i="1"/>
  <c r="BD502" i="1" s="1"/>
  <c r="AW507" i="1"/>
  <c r="BD507" i="1" s="1"/>
  <c r="AW514" i="1"/>
  <c r="BD514" i="1" s="1"/>
  <c r="AW598" i="1"/>
  <c r="BB598" i="1" s="1"/>
  <c r="BD704" i="1"/>
  <c r="AW796" i="1"/>
  <c r="BB796" i="1" s="1"/>
  <c r="AW830" i="1"/>
  <c r="BD830" i="1" s="1"/>
  <c r="AW856" i="1"/>
  <c r="BB856" i="1" s="1"/>
  <c r="AW876" i="1"/>
  <c r="BB876" i="1" s="1"/>
  <c r="AW883" i="1"/>
  <c r="BD883" i="1" s="1"/>
  <c r="AW901" i="1"/>
  <c r="BD901" i="1" s="1"/>
  <c r="AW52" i="1"/>
  <c r="AZ52" i="1" s="1"/>
  <c r="AW66" i="1"/>
  <c r="BB66" i="1" s="1"/>
  <c r="AW69" i="1"/>
  <c r="BD69" i="1" s="1"/>
  <c r="AW218" i="1"/>
  <c r="AZ218" i="1" s="1"/>
  <c r="AW228" i="1"/>
  <c r="AZ228" i="1" s="1"/>
  <c r="AW238" i="1"/>
  <c r="BB238" i="1" s="1"/>
  <c r="AW293" i="1"/>
  <c r="BB293" i="1" s="1"/>
  <c r="AW298" i="1"/>
  <c r="BD298" i="1" s="1"/>
  <c r="AW314" i="1"/>
  <c r="BB314" i="1" s="1"/>
  <c r="AW344" i="1"/>
  <c r="BD418" i="1"/>
  <c r="BD421" i="1"/>
  <c r="BD424" i="1"/>
  <c r="BD425" i="1"/>
  <c r="BD433" i="1"/>
  <c r="AW449" i="1"/>
  <c r="AZ449" i="1" s="1"/>
  <c r="AW541" i="1"/>
  <c r="AZ541" i="1" s="1"/>
  <c r="AW548" i="1"/>
  <c r="AZ548" i="1" s="1"/>
  <c r="AW568" i="1"/>
  <c r="BB568" i="1" s="1"/>
  <c r="AW634" i="1"/>
  <c r="BD634" i="1" s="1"/>
  <c r="AW728" i="1"/>
  <c r="BB728" i="1" s="1"/>
  <c r="AW794" i="1"/>
  <c r="BD794" i="1" s="1"/>
  <c r="AW843" i="1"/>
  <c r="BB843" i="1" s="1"/>
  <c r="AW877" i="1"/>
  <c r="BB877" i="1" s="1"/>
  <c r="AW898" i="1"/>
  <c r="AZ898" i="1" s="1"/>
  <c r="AW900" i="1"/>
  <c r="AZ900" i="1" s="1"/>
  <c r="AW902" i="1"/>
  <c r="BB902" i="1" s="1"/>
  <c r="AW923" i="1"/>
  <c r="BD923" i="1" s="1"/>
  <c r="AW76" i="1"/>
  <c r="AZ76" i="1" s="1"/>
  <c r="AW138" i="1"/>
  <c r="BD138" i="1" s="1"/>
  <c r="AW186" i="1"/>
  <c r="BB186" i="1" s="1"/>
  <c r="AW192" i="1"/>
  <c r="BB192" i="1" s="1"/>
  <c r="AW225" i="1"/>
  <c r="AZ225" i="1" s="1"/>
  <c r="BD230" i="1"/>
  <c r="AW289" i="1"/>
  <c r="BD289" i="1" s="1"/>
  <c r="AW302" i="1"/>
  <c r="BD302" i="1" s="1"/>
  <c r="AZ402" i="1"/>
  <c r="AZ418" i="1"/>
  <c r="AW427" i="1"/>
  <c r="AW428" i="1"/>
  <c r="AW429" i="1"/>
  <c r="AW431" i="1"/>
  <c r="AZ433" i="1"/>
  <c r="AW442" i="1"/>
  <c r="BB442" i="1" s="1"/>
  <c r="AW480" i="1"/>
  <c r="AZ480" i="1" s="1"/>
  <c r="AW506" i="1"/>
  <c r="AZ506" i="1" s="1"/>
  <c r="AW543" i="1"/>
  <c r="BD543" i="1" s="1"/>
  <c r="AW546" i="1"/>
  <c r="AW602" i="1"/>
  <c r="BB602" i="1" s="1"/>
  <c r="AW625" i="1"/>
  <c r="BB625" i="1" s="1"/>
  <c r="AW637" i="1"/>
  <c r="BB637" i="1" s="1"/>
  <c r="AW645" i="1"/>
  <c r="BD645" i="1" s="1"/>
  <c r="AW983" i="1"/>
  <c r="BD983" i="1" s="1"/>
  <c r="AW54" i="1"/>
  <c r="BD54" i="1" s="1"/>
  <c r="AW71" i="1"/>
  <c r="BD71" i="1" s="1"/>
  <c r="AW95" i="1"/>
  <c r="BD95" i="1" s="1"/>
  <c r="AW97" i="1"/>
  <c r="BD97" i="1" s="1"/>
  <c r="AW101" i="1"/>
  <c r="BB101" i="1" s="1"/>
  <c r="AW103" i="1"/>
  <c r="AZ103" i="1" s="1"/>
  <c r="AW105" i="1"/>
  <c r="AZ105" i="1" s="1"/>
  <c r="AW127" i="1"/>
  <c r="BB127" i="1" s="1"/>
  <c r="BD222" i="1"/>
  <c r="AW318" i="1"/>
  <c r="BD318" i="1" s="1"/>
  <c r="AZ401" i="1"/>
  <c r="AZ415" i="1"/>
  <c r="AW447" i="1"/>
  <c r="BD447" i="1" s="1"/>
  <c r="AW497" i="1"/>
  <c r="AZ497" i="1" s="1"/>
  <c r="AW504" i="1"/>
  <c r="BB504" i="1" s="1"/>
  <c r="AW544" i="1"/>
  <c r="AZ544" i="1" s="1"/>
  <c r="AW549" i="1"/>
  <c r="BB549" i="1" s="1"/>
  <c r="AW632" i="1"/>
  <c r="BD632" i="1" s="1"/>
  <c r="AW726" i="1"/>
  <c r="BB726" i="1" s="1"/>
  <c r="AW816" i="1"/>
  <c r="AZ816" i="1" s="1"/>
  <c r="AW829" i="1"/>
  <c r="BB829" i="1" s="1"/>
  <c r="AW879" i="1"/>
  <c r="BB879" i="1" s="1"/>
  <c r="AW886" i="1"/>
  <c r="AZ886" i="1" s="1"/>
  <c r="AW893" i="1"/>
  <c r="BB893" i="1" s="1"/>
  <c r="AW953" i="1"/>
  <c r="BB953" i="1" s="1"/>
  <c r="AU7" i="1"/>
  <c r="AW7" i="1" s="1"/>
  <c r="AU11" i="1"/>
  <c r="AW11" i="1" s="1"/>
  <c r="AU19" i="1"/>
  <c r="AU20" i="1"/>
  <c r="AW20" i="1" s="1"/>
  <c r="AW56" i="1"/>
  <c r="AW60" i="1"/>
  <c r="AW62" i="1"/>
  <c r="AZ70" i="1"/>
  <c r="AW77" i="1"/>
  <c r="AU5" i="1"/>
  <c r="AU9" i="1"/>
  <c r="AU13" i="1"/>
  <c r="AW58" i="1"/>
  <c r="AU14" i="1"/>
  <c r="AU15" i="1"/>
  <c r="AW15" i="1" s="1"/>
  <c r="AW18" i="1"/>
  <c r="AU21" i="1"/>
  <c r="AV21" i="1"/>
  <c r="AU22" i="1"/>
  <c r="AU23" i="1"/>
  <c r="AU24" i="1"/>
  <c r="AU25" i="1"/>
  <c r="AW25" i="1" s="1"/>
  <c r="AU26" i="1"/>
  <c r="AW26" i="1" s="1"/>
  <c r="AU27" i="1"/>
  <c r="AW27" i="1" s="1"/>
  <c r="AU28" i="1"/>
  <c r="AU29" i="1"/>
  <c r="AU30" i="1"/>
  <c r="AU31" i="1"/>
  <c r="AU32" i="1"/>
  <c r="AW32" i="1" s="1"/>
  <c r="AU33" i="1"/>
  <c r="AU34" i="1"/>
  <c r="AU35" i="1"/>
  <c r="AU36" i="1"/>
  <c r="AU37" i="1"/>
  <c r="AU38" i="1"/>
  <c r="AU39" i="1"/>
  <c r="AU40" i="1"/>
  <c r="AU41" i="1"/>
  <c r="AU42" i="1"/>
  <c r="AW44" i="1"/>
  <c r="AW46" i="1"/>
  <c r="AW48" i="1"/>
  <c r="AW50" i="1"/>
  <c r="AW64" i="1"/>
  <c r="AU4" i="1"/>
  <c r="AU6" i="1"/>
  <c r="AU8" i="1"/>
  <c r="AW8" i="1" s="1"/>
  <c r="AU10" i="1"/>
  <c r="AU12" i="1"/>
  <c r="AW16" i="1"/>
  <c r="AW17" i="1"/>
  <c r="AW55" i="1"/>
  <c r="AW57" i="1"/>
  <c r="AW59" i="1"/>
  <c r="AW61" i="1"/>
  <c r="BD63" i="1"/>
  <c r="AW73" i="1"/>
  <c r="AW43" i="1"/>
  <c r="AW45" i="1"/>
  <c r="AW47" i="1"/>
  <c r="AW49" i="1"/>
  <c r="AW51" i="1"/>
  <c r="AW65" i="1"/>
  <c r="AW68" i="1"/>
  <c r="AU74" i="1"/>
  <c r="AU78" i="1"/>
  <c r="AW82" i="1"/>
  <c r="AW84" i="1"/>
  <c r="AW88" i="1"/>
  <c r="AU3" i="1"/>
  <c r="AU75" i="1"/>
  <c r="AU79" i="1"/>
  <c r="AU209" i="1"/>
  <c r="AW214" i="1"/>
  <c r="AU219" i="1"/>
  <c r="AW219" i="1" s="1"/>
  <c r="AZ222" i="1"/>
  <c r="AZ230" i="1"/>
  <c r="AW81" i="1"/>
  <c r="AW85" i="1"/>
  <c r="AW89" i="1"/>
  <c r="AW109" i="1"/>
  <c r="AW113" i="1"/>
  <c r="AW118" i="1"/>
  <c r="AW125" i="1"/>
  <c r="AW132" i="1"/>
  <c r="AW135" i="1"/>
  <c r="AW136" i="1"/>
  <c r="AW137" i="1"/>
  <c r="BE179" i="1"/>
  <c r="BA179" i="1"/>
  <c r="AW179" i="1"/>
  <c r="BH179" i="1"/>
  <c r="BE180" i="1"/>
  <c r="BA180" i="1"/>
  <c r="AW180" i="1"/>
  <c r="BH180" i="1"/>
  <c r="BE181" i="1"/>
  <c r="BA181" i="1"/>
  <c r="AW181" i="1"/>
  <c r="BH181" i="1"/>
  <c r="BE182" i="1"/>
  <c r="BA182" i="1"/>
  <c r="AW182" i="1"/>
  <c r="BH182" i="1"/>
  <c r="AW183" i="1"/>
  <c r="AW184" i="1"/>
  <c r="AW185" i="1"/>
  <c r="BE190" i="1"/>
  <c r="BA190" i="1"/>
  <c r="AW190" i="1"/>
  <c r="BH190" i="1"/>
  <c r="BE191" i="1"/>
  <c r="BA191" i="1"/>
  <c r="AW191" i="1"/>
  <c r="BH191" i="1"/>
  <c r="BE213" i="1"/>
  <c r="BA213" i="1"/>
  <c r="AW213" i="1"/>
  <c r="BC213" i="1"/>
  <c r="BF213" i="1" s="1"/>
  <c r="BD217" i="1"/>
  <c r="AZ217" i="1"/>
  <c r="BB217" i="1"/>
  <c r="BE220" i="1"/>
  <c r="BA220" i="1"/>
  <c r="AW220" i="1"/>
  <c r="BC220" i="1"/>
  <c r="BF220" i="1" s="1"/>
  <c r="BH220" i="1"/>
  <c r="BD225" i="1"/>
  <c r="BE229" i="1"/>
  <c r="BA229" i="1"/>
  <c r="AW229" i="1"/>
  <c r="BC229" i="1"/>
  <c r="BF229" i="1" s="1"/>
  <c r="BD236" i="1"/>
  <c r="AZ236" i="1"/>
  <c r="AW83" i="1"/>
  <c r="AW87" i="1"/>
  <c r="AW91" i="1"/>
  <c r="BB96" i="1"/>
  <c r="AZ97" i="1"/>
  <c r="AW98" i="1"/>
  <c r="BD100" i="1"/>
  <c r="BD101" i="1"/>
  <c r="AW107" i="1"/>
  <c r="AW111" i="1"/>
  <c r="AW116" i="1"/>
  <c r="AW121" i="1"/>
  <c r="AW128" i="1"/>
  <c r="AW131" i="1"/>
  <c r="AW133" i="1"/>
  <c r="AW134" i="1"/>
  <c r="AZ138" i="1"/>
  <c r="AW208" i="1"/>
  <c r="AZ212" i="1"/>
  <c r="BE215" i="1"/>
  <c r="BA215" i="1"/>
  <c r="AW215" i="1"/>
  <c r="BC215" i="1"/>
  <c r="BF215" i="1" s="1"/>
  <c r="BH215" i="1"/>
  <c r="BD234" i="1"/>
  <c r="AZ234" i="1"/>
  <c r="AW80" i="1"/>
  <c r="AW86" i="1"/>
  <c r="AW90" i="1"/>
  <c r="AW92" i="1"/>
  <c r="AW93" i="1"/>
  <c r="AW99" i="1"/>
  <c r="AW108" i="1"/>
  <c r="AW110" i="1"/>
  <c r="AW112" i="1"/>
  <c r="AW114" i="1"/>
  <c r="AW115" i="1"/>
  <c r="AW117" i="1"/>
  <c r="AW119" i="1"/>
  <c r="AW120" i="1"/>
  <c r="AW122" i="1"/>
  <c r="AW123" i="1"/>
  <c r="AW124" i="1"/>
  <c r="AW126" i="1"/>
  <c r="AW129" i="1"/>
  <c r="AW130" i="1"/>
  <c r="AW139" i="1"/>
  <c r="AW140" i="1"/>
  <c r="AW141" i="1"/>
  <c r="AW142" i="1"/>
  <c r="BE143" i="1"/>
  <c r="BA143" i="1"/>
  <c r="AW143" i="1"/>
  <c r="BH143" i="1"/>
  <c r="BE144" i="1"/>
  <c r="BA144" i="1"/>
  <c r="AW144" i="1"/>
  <c r="BH144" i="1"/>
  <c r="BE145" i="1"/>
  <c r="BA145" i="1"/>
  <c r="AW145" i="1"/>
  <c r="BH145" i="1"/>
  <c r="BE146" i="1"/>
  <c r="BA146" i="1"/>
  <c r="AW146" i="1"/>
  <c r="BH146" i="1"/>
  <c r="BE147" i="1"/>
  <c r="BA147" i="1"/>
  <c r="AW147" i="1"/>
  <c r="BH147" i="1"/>
  <c r="AW148" i="1"/>
  <c r="AW149" i="1"/>
  <c r="AW150" i="1"/>
  <c r="BE151" i="1"/>
  <c r="BA151" i="1"/>
  <c r="AW151" i="1"/>
  <c r="BH151" i="1"/>
  <c r="BE152" i="1"/>
  <c r="BA152" i="1"/>
  <c r="AW152" i="1"/>
  <c r="BH152" i="1"/>
  <c r="BE153" i="1"/>
  <c r="BA153" i="1"/>
  <c r="AW153" i="1"/>
  <c r="BH153" i="1"/>
  <c r="AW154" i="1"/>
  <c r="AW155" i="1"/>
  <c r="BE156" i="1"/>
  <c r="BA156" i="1"/>
  <c r="AW156" i="1"/>
  <c r="BH156" i="1"/>
  <c r="AW157" i="1"/>
  <c r="BE158" i="1"/>
  <c r="BA158" i="1"/>
  <c r="AW158" i="1"/>
  <c r="BH158" i="1"/>
  <c r="AW159" i="1"/>
  <c r="BE160" i="1"/>
  <c r="BA160" i="1"/>
  <c r="AW160" i="1"/>
  <c r="BH160" i="1"/>
  <c r="BE161" i="1"/>
  <c r="BA161" i="1"/>
  <c r="AW161" i="1"/>
  <c r="BH161" i="1"/>
  <c r="BE162" i="1"/>
  <c r="BA162" i="1"/>
  <c r="AW162" i="1"/>
  <c r="BH162" i="1"/>
  <c r="AW163" i="1"/>
  <c r="BE164" i="1"/>
  <c r="BA164" i="1"/>
  <c r="AW164" i="1"/>
  <c r="BH164" i="1"/>
  <c r="AW165" i="1"/>
  <c r="AW166" i="1"/>
  <c r="AW167" i="1"/>
  <c r="BE168" i="1"/>
  <c r="BA168" i="1"/>
  <c r="AW168" i="1"/>
  <c r="BH168" i="1"/>
  <c r="AW169" i="1"/>
  <c r="AW170" i="1"/>
  <c r="BE171" i="1"/>
  <c r="BA171" i="1"/>
  <c r="AW171" i="1"/>
  <c r="BH171" i="1"/>
  <c r="BE172" i="1"/>
  <c r="BA172" i="1"/>
  <c r="AW172" i="1"/>
  <c r="BH172" i="1"/>
  <c r="BE173" i="1"/>
  <c r="BA173" i="1"/>
  <c r="AW173" i="1"/>
  <c r="BH173" i="1"/>
  <c r="BE174" i="1"/>
  <c r="BA174" i="1"/>
  <c r="AW174" i="1"/>
  <c r="BH174" i="1"/>
  <c r="AW175" i="1"/>
  <c r="AW176" i="1"/>
  <c r="BE177" i="1"/>
  <c r="BA177" i="1"/>
  <c r="AW177" i="1"/>
  <c r="BH177" i="1"/>
  <c r="AW178" i="1"/>
  <c r="BE187" i="1"/>
  <c r="BA187" i="1"/>
  <c r="AW187" i="1"/>
  <c r="BH187" i="1"/>
  <c r="BE188" i="1"/>
  <c r="BA188" i="1"/>
  <c r="AW188" i="1"/>
  <c r="BH188" i="1"/>
  <c r="BB189" i="1"/>
  <c r="BD189" i="1"/>
  <c r="AZ189" i="1"/>
  <c r="AW193" i="1"/>
  <c r="BE194" i="1"/>
  <c r="BA194" i="1"/>
  <c r="AW194" i="1"/>
  <c r="BH194" i="1"/>
  <c r="BE195" i="1"/>
  <c r="BA195" i="1"/>
  <c r="AW195" i="1"/>
  <c r="BH195" i="1"/>
  <c r="AW196" i="1"/>
  <c r="AW197" i="1"/>
  <c r="AW198" i="1"/>
  <c r="AW199" i="1"/>
  <c r="AW200" i="1"/>
  <c r="AW201" i="1"/>
  <c r="AW202" i="1"/>
  <c r="AW203" i="1"/>
  <c r="AW204" i="1"/>
  <c r="AW205" i="1"/>
  <c r="AW206" i="1"/>
  <c r="AW207" i="1"/>
  <c r="AW211" i="1"/>
  <c r="AU221" i="1"/>
  <c r="AW221" i="1" s="1"/>
  <c r="BE223" i="1"/>
  <c r="BA223" i="1"/>
  <c r="AW223" i="1"/>
  <c r="BC223" i="1"/>
  <c r="BF223" i="1" s="1"/>
  <c r="AW227" i="1"/>
  <c r="BD231" i="1"/>
  <c r="AZ231" i="1"/>
  <c r="BB231" i="1"/>
  <c r="BH240" i="1"/>
  <c r="BC240" i="1"/>
  <c r="BF240" i="1" s="1"/>
  <c r="BE240" i="1"/>
  <c r="BA240" i="1"/>
  <c r="AW240" i="1"/>
  <c r="AW242" i="1"/>
  <c r="BH244" i="1"/>
  <c r="BC244" i="1"/>
  <c r="BF244" i="1" s="1"/>
  <c r="BE244" i="1"/>
  <c r="BA244" i="1"/>
  <c r="AW244" i="1"/>
  <c r="BH246" i="1"/>
  <c r="BC246" i="1"/>
  <c r="BF246" i="1" s="1"/>
  <c r="BE246" i="1"/>
  <c r="BA246" i="1"/>
  <c r="AW246" i="1"/>
  <c r="BB248" i="1"/>
  <c r="BB250" i="1"/>
  <c r="BH252" i="1"/>
  <c r="BC252" i="1"/>
  <c r="BF252" i="1" s="1"/>
  <c r="BE252" i="1"/>
  <c r="BA252" i="1"/>
  <c r="AW252" i="1"/>
  <c r="BH254" i="1"/>
  <c r="BC254" i="1"/>
  <c r="BF254" i="1" s="1"/>
  <c r="BE254" i="1"/>
  <c r="BA254" i="1"/>
  <c r="AW254" i="1"/>
  <c r="AW256" i="1"/>
  <c r="AW258" i="1"/>
  <c r="AW260" i="1"/>
  <c r="BH262" i="1"/>
  <c r="BC262" i="1"/>
  <c r="BF262" i="1" s="1"/>
  <c r="BE262" i="1"/>
  <c r="BA262" i="1"/>
  <c r="AW262" i="1"/>
  <c r="AW264" i="1"/>
  <c r="AW266" i="1"/>
  <c r="AW268" i="1"/>
  <c r="BB270" i="1"/>
  <c r="AW272" i="1"/>
  <c r="AW274" i="1"/>
  <c r="AW276" i="1"/>
  <c r="AW278" i="1"/>
  <c r="AW280" i="1"/>
  <c r="AW282" i="1"/>
  <c r="AW292" i="1"/>
  <c r="AW308" i="1"/>
  <c r="AW309" i="1"/>
  <c r="AW310" i="1"/>
  <c r="AW311" i="1"/>
  <c r="AW312" i="1"/>
  <c r="AW313" i="1"/>
  <c r="AW345" i="1"/>
  <c r="AW346" i="1"/>
  <c r="AW347" i="1"/>
  <c r="AW348" i="1"/>
  <c r="AW349" i="1"/>
  <c r="AW350" i="1"/>
  <c r="AW351" i="1"/>
  <c r="AW352" i="1"/>
  <c r="AW353" i="1"/>
  <c r="AW354" i="1"/>
  <c r="BH355" i="1"/>
  <c r="BC355" i="1"/>
  <c r="BF355" i="1" s="1"/>
  <c r="BE355" i="1"/>
  <c r="BA355" i="1"/>
  <c r="AW355" i="1"/>
  <c r="AW356" i="1"/>
  <c r="BH357" i="1"/>
  <c r="BC357" i="1"/>
  <c r="BF357" i="1" s="1"/>
  <c r="BE357" i="1"/>
  <c r="BA357" i="1"/>
  <c r="AW357" i="1"/>
  <c r="BH358" i="1"/>
  <c r="BC358" i="1"/>
  <c r="BF358" i="1" s="1"/>
  <c r="BE358" i="1"/>
  <c r="BA358" i="1"/>
  <c r="AW358" i="1"/>
  <c r="BH359" i="1"/>
  <c r="BC359" i="1"/>
  <c r="BF359" i="1" s="1"/>
  <c r="BE359" i="1"/>
  <c r="BA359" i="1"/>
  <c r="AW359" i="1"/>
  <c r="AW360" i="1"/>
  <c r="AW361" i="1"/>
  <c r="AW362" i="1"/>
  <c r="BH363" i="1"/>
  <c r="BC363" i="1"/>
  <c r="BF363" i="1" s="1"/>
  <c r="BE363" i="1"/>
  <c r="BA363" i="1"/>
  <c r="AW363" i="1"/>
  <c r="BH364" i="1"/>
  <c r="BC364" i="1"/>
  <c r="BF364" i="1" s="1"/>
  <c r="BE364" i="1"/>
  <c r="BA364" i="1"/>
  <c r="AW364" i="1"/>
  <c r="BH365" i="1"/>
  <c r="BC365" i="1"/>
  <c r="BF365" i="1" s="1"/>
  <c r="BE365" i="1"/>
  <c r="BA365" i="1"/>
  <c r="AW365" i="1"/>
  <c r="BH366" i="1"/>
  <c r="BC366" i="1"/>
  <c r="BF366" i="1" s="1"/>
  <c r="BE366" i="1"/>
  <c r="BA366" i="1"/>
  <c r="AW366" i="1"/>
  <c r="BH367" i="1"/>
  <c r="BC367" i="1"/>
  <c r="BF367" i="1" s="1"/>
  <c r="BE367" i="1"/>
  <c r="BA367" i="1"/>
  <c r="AW367" i="1"/>
  <c r="BE440" i="1"/>
  <c r="BA440" i="1"/>
  <c r="AW440" i="1"/>
  <c r="BC440" i="1"/>
  <c r="BF440" i="1" s="1"/>
  <c r="BH440" i="1"/>
  <c r="AW444" i="1"/>
  <c r="BB447" i="1"/>
  <c r="AW452" i="1"/>
  <c r="BE455" i="1"/>
  <c r="BA455" i="1"/>
  <c r="AW455" i="1"/>
  <c r="BC455" i="1"/>
  <c r="BF455" i="1" s="1"/>
  <c r="AW458" i="1"/>
  <c r="AW461" i="1"/>
  <c r="BE464" i="1"/>
  <c r="BA464" i="1"/>
  <c r="AW464" i="1"/>
  <c r="BH464" i="1"/>
  <c r="AW468" i="1"/>
  <c r="BD478" i="1"/>
  <c r="AZ478" i="1"/>
  <c r="AW508" i="1"/>
  <c r="AW518" i="1"/>
  <c r="AW556" i="1"/>
  <c r="AW581" i="1"/>
  <c r="AW597" i="1"/>
  <c r="AW665" i="1"/>
  <c r="AU763" i="1"/>
  <c r="AV763" i="1"/>
  <c r="AW804" i="1"/>
  <c r="AW847" i="1"/>
  <c r="AW857" i="1"/>
  <c r="BE863" i="1"/>
  <c r="BA863" i="1"/>
  <c r="AW863" i="1"/>
  <c r="BH863" i="1"/>
  <c r="BC863" i="1"/>
  <c r="BF863" i="1" s="1"/>
  <c r="AW294" i="1"/>
  <c r="AW295" i="1"/>
  <c r="AW296" i="1"/>
  <c r="AW297" i="1"/>
  <c r="AW301" i="1"/>
  <c r="AW315" i="1"/>
  <c r="AW316" i="1"/>
  <c r="BD368" i="1"/>
  <c r="AW369" i="1"/>
  <c r="AW370" i="1"/>
  <c r="BH371" i="1"/>
  <c r="BC371" i="1"/>
  <c r="BF371" i="1" s="1"/>
  <c r="BE371" i="1"/>
  <c r="BA371" i="1"/>
  <c r="AW371" i="1"/>
  <c r="BH372" i="1"/>
  <c r="BC372" i="1"/>
  <c r="BF372" i="1" s="1"/>
  <c r="BE372" i="1"/>
  <c r="BA372" i="1"/>
  <c r="AW372" i="1"/>
  <c r="AW373" i="1"/>
  <c r="AW374" i="1"/>
  <c r="BE438" i="1"/>
  <c r="BA438" i="1"/>
  <c r="AW438" i="1"/>
  <c r="BC438" i="1"/>
  <c r="BF438" i="1" s="1"/>
  <c r="BH438" i="1"/>
  <c r="AU443" i="1"/>
  <c r="AU451" i="1"/>
  <c r="BE454" i="1"/>
  <c r="BA454" i="1"/>
  <c r="AW454" i="1"/>
  <c r="BH454" i="1"/>
  <c r="AU457" i="1"/>
  <c r="BD499" i="1"/>
  <c r="BE530" i="1"/>
  <c r="BA530" i="1"/>
  <c r="AW530" i="1"/>
  <c r="BC530" i="1"/>
  <c r="BF530" i="1" s="1"/>
  <c r="BH530" i="1"/>
  <c r="AW538" i="1"/>
  <c r="AW554" i="1"/>
  <c r="AW630" i="1"/>
  <c r="AW678" i="1"/>
  <c r="AW700" i="1"/>
  <c r="BE714" i="1"/>
  <c r="BA714" i="1"/>
  <c r="AW714" i="1"/>
  <c r="BH714" i="1"/>
  <c r="BC714" i="1"/>
  <c r="BF714" i="1" s="1"/>
  <c r="AW210" i="1"/>
  <c r="AW216" i="1"/>
  <c r="BE226" i="1"/>
  <c r="BA226" i="1"/>
  <c r="AW226" i="1"/>
  <c r="BH232" i="1"/>
  <c r="BC232" i="1"/>
  <c r="BF232" i="1" s="1"/>
  <c r="BE232" i="1"/>
  <c r="BA232" i="1"/>
  <c r="AW232" i="1"/>
  <c r="AU233" i="1"/>
  <c r="AW233" i="1" s="1"/>
  <c r="AU235" i="1"/>
  <c r="AU237" i="1"/>
  <c r="AU239" i="1"/>
  <c r="AU241" i="1"/>
  <c r="AU243" i="1"/>
  <c r="AU245" i="1"/>
  <c r="AU247" i="1"/>
  <c r="AW247" i="1" s="1"/>
  <c r="AZ248" i="1"/>
  <c r="AU249" i="1"/>
  <c r="AW249" i="1" s="1"/>
  <c r="AZ250" i="1"/>
  <c r="AU251" i="1"/>
  <c r="AU253" i="1"/>
  <c r="AU255" i="1"/>
  <c r="AW255" i="1" s="1"/>
  <c r="AU257" i="1"/>
  <c r="AU259" i="1"/>
  <c r="AW259" i="1" s="1"/>
  <c r="AU261" i="1"/>
  <c r="AU263" i="1"/>
  <c r="AU265" i="1"/>
  <c r="AU267" i="1"/>
  <c r="AU269" i="1"/>
  <c r="AZ270" i="1"/>
  <c r="AU271" i="1"/>
  <c r="AU273" i="1"/>
  <c r="AU275" i="1"/>
  <c r="AU277" i="1"/>
  <c r="AW277" i="1" s="1"/>
  <c r="AU279" i="1"/>
  <c r="AU281" i="1"/>
  <c r="AW281" i="1" s="1"/>
  <c r="AU283" i="1"/>
  <c r="AW284" i="1"/>
  <c r="AW285" i="1"/>
  <c r="AW286" i="1"/>
  <c r="BH287" i="1"/>
  <c r="BC287" i="1"/>
  <c r="BF287" i="1" s="1"/>
  <c r="BE287" i="1"/>
  <c r="BA287" i="1"/>
  <c r="AW287" i="1"/>
  <c r="AW288" i="1"/>
  <c r="AW317" i="1"/>
  <c r="AZ368" i="1"/>
  <c r="AW375" i="1"/>
  <c r="AW376" i="1"/>
  <c r="AW377" i="1"/>
  <c r="AW378" i="1"/>
  <c r="AW379" i="1"/>
  <c r="AW380" i="1"/>
  <c r="AW381" i="1"/>
  <c r="AW382" i="1"/>
  <c r="AW383" i="1"/>
  <c r="AW384" i="1"/>
  <c r="BH385" i="1"/>
  <c r="BC385" i="1"/>
  <c r="BF385" i="1" s="1"/>
  <c r="BE385" i="1"/>
  <c r="BA385" i="1"/>
  <c r="AW385" i="1"/>
  <c r="BH386" i="1"/>
  <c r="BC386" i="1"/>
  <c r="BF386" i="1" s="1"/>
  <c r="BE386" i="1"/>
  <c r="BA386" i="1"/>
  <c r="AW386" i="1"/>
  <c r="AW387" i="1"/>
  <c r="AW389" i="1"/>
  <c r="AW390" i="1"/>
  <c r="AW391" i="1"/>
  <c r="AW392" i="1"/>
  <c r="BH393" i="1"/>
  <c r="BC393" i="1"/>
  <c r="BF393" i="1" s="1"/>
  <c r="BE393" i="1"/>
  <c r="BA393" i="1"/>
  <c r="AW393" i="1"/>
  <c r="BH394" i="1"/>
  <c r="BC394" i="1"/>
  <c r="BF394" i="1" s="1"/>
  <c r="BE394" i="1"/>
  <c r="BA394" i="1"/>
  <c r="AW394" i="1"/>
  <c r="BH395" i="1"/>
  <c r="BC395" i="1"/>
  <c r="BF395" i="1" s="1"/>
  <c r="BE395" i="1"/>
  <c r="BA395" i="1"/>
  <c r="AW395" i="1"/>
  <c r="BH396" i="1"/>
  <c r="BC396" i="1"/>
  <c r="BF396" i="1" s="1"/>
  <c r="BE396" i="1"/>
  <c r="BA396" i="1"/>
  <c r="AW396" i="1"/>
  <c r="AW397" i="1"/>
  <c r="AW398" i="1"/>
  <c r="BH399" i="1"/>
  <c r="BC399" i="1"/>
  <c r="BF399" i="1" s="1"/>
  <c r="BE399" i="1"/>
  <c r="BA399" i="1"/>
  <c r="AW399" i="1"/>
  <c r="BH400" i="1"/>
  <c r="BC400" i="1"/>
  <c r="BF400" i="1" s="1"/>
  <c r="BE400" i="1"/>
  <c r="BA400" i="1"/>
  <c r="AW400" i="1"/>
  <c r="AW403" i="1"/>
  <c r="AW404" i="1"/>
  <c r="AW405" i="1"/>
  <c r="AW406" i="1"/>
  <c r="AW407" i="1"/>
  <c r="AW408" i="1"/>
  <c r="BH410" i="1"/>
  <c r="BC410" i="1"/>
  <c r="BF410" i="1" s="1"/>
  <c r="BE410" i="1"/>
  <c r="BA410" i="1"/>
  <c r="AW410" i="1"/>
  <c r="AW411" i="1"/>
  <c r="AW412" i="1"/>
  <c r="AW414" i="1"/>
  <c r="BH416" i="1"/>
  <c r="BC416" i="1"/>
  <c r="BF416" i="1" s="1"/>
  <c r="BE416" i="1"/>
  <c r="BA416" i="1"/>
  <c r="AW416" i="1"/>
  <c r="BH417" i="1"/>
  <c r="BC417" i="1"/>
  <c r="BF417" i="1" s="1"/>
  <c r="BE417" i="1"/>
  <c r="BA417" i="1"/>
  <c r="AW417" i="1"/>
  <c r="BH419" i="1"/>
  <c r="BC419" i="1"/>
  <c r="BF419" i="1" s="1"/>
  <c r="BE419" i="1"/>
  <c r="BA419" i="1"/>
  <c r="AW419" i="1"/>
  <c r="AW420" i="1"/>
  <c r="AW422" i="1"/>
  <c r="AW423" i="1"/>
  <c r="AW426" i="1"/>
  <c r="BH432" i="1"/>
  <c r="BC432" i="1"/>
  <c r="BF432" i="1" s="1"/>
  <c r="BE432" i="1"/>
  <c r="BA432" i="1"/>
  <c r="AW432" i="1"/>
  <c r="BH434" i="1"/>
  <c r="BC434" i="1"/>
  <c r="BF434" i="1" s="1"/>
  <c r="BE434" i="1"/>
  <c r="BA434" i="1"/>
  <c r="AW434" i="1"/>
  <c r="BH435" i="1"/>
  <c r="BC435" i="1"/>
  <c r="BF435" i="1" s="1"/>
  <c r="BE435" i="1"/>
  <c r="BA435" i="1"/>
  <c r="AW435" i="1"/>
  <c r="BH436" i="1"/>
  <c r="BC436" i="1"/>
  <c r="BF436" i="1" s="1"/>
  <c r="BE436" i="1"/>
  <c r="BA436" i="1"/>
  <c r="AW436" i="1"/>
  <c r="BE437" i="1"/>
  <c r="BA437" i="1"/>
  <c r="AW437" i="1"/>
  <c r="BC437" i="1"/>
  <c r="BF437" i="1" s="1"/>
  <c r="AU441" i="1"/>
  <c r="AW446" i="1"/>
  <c r="AW460" i="1"/>
  <c r="BD463" i="1"/>
  <c r="AZ463" i="1"/>
  <c r="BB463" i="1"/>
  <c r="BC464" i="1"/>
  <c r="BF464" i="1" s="1"/>
  <c r="BH466" i="1"/>
  <c r="BC466" i="1"/>
  <c r="BF466" i="1" s="1"/>
  <c r="BE466" i="1"/>
  <c r="BA466" i="1"/>
  <c r="AW466" i="1"/>
  <c r="BD470" i="1"/>
  <c r="AZ470" i="1"/>
  <c r="AW512" i="1"/>
  <c r="BE525" i="1"/>
  <c r="BA525" i="1"/>
  <c r="AW525" i="1"/>
  <c r="BC525" i="1"/>
  <c r="BF525" i="1" s="1"/>
  <c r="BH525" i="1"/>
  <c r="AW559" i="1"/>
  <c r="AW564" i="1"/>
  <c r="AW573" i="1"/>
  <c r="AW589" i="1"/>
  <c r="AW697" i="1"/>
  <c r="BH226" i="1"/>
  <c r="BH290" i="1"/>
  <c r="BC290" i="1"/>
  <c r="BF290" i="1" s="1"/>
  <c r="BE290" i="1"/>
  <c r="BA290" i="1"/>
  <c r="AW290" i="1"/>
  <c r="AW291" i="1"/>
  <c r="AW299" i="1"/>
  <c r="AW303" i="1"/>
  <c r="AW304" i="1"/>
  <c r="AW305" i="1"/>
  <c r="AW306" i="1"/>
  <c r="AW307" i="1"/>
  <c r="AW319" i="1"/>
  <c r="AW320" i="1"/>
  <c r="AW321" i="1"/>
  <c r="BH322" i="1"/>
  <c r="BC322" i="1"/>
  <c r="BF322" i="1" s="1"/>
  <c r="BE322" i="1"/>
  <c r="BA322" i="1"/>
  <c r="AW322" i="1"/>
  <c r="BH323" i="1"/>
  <c r="BC323" i="1"/>
  <c r="BF323" i="1" s="1"/>
  <c r="BE323" i="1"/>
  <c r="BA323" i="1"/>
  <c r="AW323" i="1"/>
  <c r="BH324" i="1"/>
  <c r="BC324" i="1"/>
  <c r="BF324" i="1" s="1"/>
  <c r="BE324" i="1"/>
  <c r="BA324" i="1"/>
  <c r="AW324" i="1"/>
  <c r="BH325" i="1"/>
  <c r="BC325" i="1"/>
  <c r="BF325" i="1" s="1"/>
  <c r="BE325" i="1"/>
  <c r="BA325" i="1"/>
  <c r="AW325" i="1"/>
  <c r="AW326" i="1"/>
  <c r="AW327" i="1"/>
  <c r="AW328" i="1"/>
  <c r="AW329" i="1"/>
  <c r="AW330" i="1"/>
  <c r="AW331" i="1"/>
  <c r="AW332" i="1"/>
  <c r="AW333" i="1"/>
  <c r="AW334" i="1"/>
  <c r="AW335" i="1"/>
  <c r="AW336" i="1"/>
  <c r="AW337" i="1"/>
  <c r="AW338" i="1"/>
  <c r="AW339" i="1"/>
  <c r="AW340" i="1"/>
  <c r="AW341" i="1"/>
  <c r="AW342" i="1"/>
  <c r="AW343" i="1"/>
  <c r="BD388" i="1"/>
  <c r="BD401" i="1"/>
  <c r="BD402" i="1"/>
  <c r="BD415" i="1"/>
  <c r="BB439" i="1"/>
  <c r="BD439" i="1"/>
  <c r="AZ439" i="1"/>
  <c r="AW445" i="1"/>
  <c r="BB449" i="1"/>
  <c r="BD453" i="1"/>
  <c r="AZ453" i="1"/>
  <c r="BB453" i="1"/>
  <c r="BH455" i="1"/>
  <c r="AW456" i="1"/>
  <c r="AW459" i="1"/>
  <c r="AW462" i="1"/>
  <c r="BH465" i="1"/>
  <c r="BE465" i="1"/>
  <c r="BA465" i="1"/>
  <c r="AW465" i="1"/>
  <c r="BC465" i="1"/>
  <c r="BF465" i="1" s="1"/>
  <c r="AW472" i="1"/>
  <c r="AW474" i="1"/>
  <c r="AZ476" i="1"/>
  <c r="BB478" i="1"/>
  <c r="AW495" i="1"/>
  <c r="BE534" i="1"/>
  <c r="BA534" i="1"/>
  <c r="AW534" i="1"/>
  <c r="BC534" i="1"/>
  <c r="BF534" i="1" s="1"/>
  <c r="BH534" i="1"/>
  <c r="AW550" i="1"/>
  <c r="AW642" i="1"/>
  <c r="AW648" i="1"/>
  <c r="AW668" i="1"/>
  <c r="BB484" i="1"/>
  <c r="AU491" i="1"/>
  <c r="AW491" i="1" s="1"/>
  <c r="AU493" i="1"/>
  <c r="AW494" i="1"/>
  <c r="AW498" i="1"/>
  <c r="AU501" i="1"/>
  <c r="AU503" i="1"/>
  <c r="AW511" i="1"/>
  <c r="AW517" i="1"/>
  <c r="AW521" i="1"/>
  <c r="BE529" i="1"/>
  <c r="BA529" i="1"/>
  <c r="AW529" i="1"/>
  <c r="BC529" i="1"/>
  <c r="BF529" i="1" s="1"/>
  <c r="BE533" i="1"/>
  <c r="BA533" i="1"/>
  <c r="AW533" i="1"/>
  <c r="BC533" i="1"/>
  <c r="BF533" i="1" s="1"/>
  <c r="AW537" i="1"/>
  <c r="AW553" i="1"/>
  <c r="AW557" i="1"/>
  <c r="AW565" i="1"/>
  <c r="AW571" i="1"/>
  <c r="AW576" i="1"/>
  <c r="AW579" i="1"/>
  <c r="AW584" i="1"/>
  <c r="AW587" i="1"/>
  <c r="AW592" i="1"/>
  <c r="AW595" i="1"/>
  <c r="BB601" i="1"/>
  <c r="AZ601" i="1"/>
  <c r="BD601" i="1"/>
  <c r="AW604" i="1"/>
  <c r="AW612" i="1"/>
  <c r="AW620" i="1"/>
  <c r="AW656" i="1"/>
  <c r="AW663" i="1"/>
  <c r="AW695" i="1"/>
  <c r="AU467" i="1"/>
  <c r="AU469" i="1"/>
  <c r="AU471" i="1"/>
  <c r="AW471" i="1" s="1"/>
  <c r="AU473" i="1"/>
  <c r="AW473" i="1" s="1"/>
  <c r="AU475" i="1"/>
  <c r="AW475" i="1" s="1"/>
  <c r="AU477" i="1"/>
  <c r="AW477" i="1" s="1"/>
  <c r="AU479" i="1"/>
  <c r="AU481" i="1"/>
  <c r="AU483" i="1"/>
  <c r="AW483" i="1" s="1"/>
  <c r="AU487" i="1"/>
  <c r="AZ488" i="1"/>
  <c r="AU489" i="1"/>
  <c r="AW490" i="1"/>
  <c r="AW492" i="1"/>
  <c r="AU509" i="1"/>
  <c r="AU513" i="1"/>
  <c r="AU515" i="1"/>
  <c r="AU519" i="1"/>
  <c r="AW524" i="1"/>
  <c r="AZ528" i="1"/>
  <c r="AU531" i="1"/>
  <c r="AU535" i="1"/>
  <c r="AU539" i="1"/>
  <c r="AW539" i="1" s="1"/>
  <c r="AU551" i="1"/>
  <c r="AU555" i="1"/>
  <c r="AW560" i="1"/>
  <c r="AW563" i="1"/>
  <c r="AW569" i="1"/>
  <c r="AW577" i="1"/>
  <c r="AW585" i="1"/>
  <c r="AW593" i="1"/>
  <c r="AW599" i="1"/>
  <c r="AW626" i="1"/>
  <c r="AW638" i="1"/>
  <c r="BE652" i="1"/>
  <c r="BA652" i="1"/>
  <c r="AW652" i="1"/>
  <c r="BH652" i="1"/>
  <c r="BC652" i="1"/>
  <c r="BF652" i="1" s="1"/>
  <c r="AW662" i="1"/>
  <c r="AW681" i="1"/>
  <c r="AW684" i="1"/>
  <c r="AW694" i="1"/>
  <c r="BD716" i="1"/>
  <c r="AZ716" i="1"/>
  <c r="BB716" i="1"/>
  <c r="BE783" i="1"/>
  <c r="BA783" i="1"/>
  <c r="AW783" i="1"/>
  <c r="BH783" i="1"/>
  <c r="BC783" i="1"/>
  <c r="BF783" i="1" s="1"/>
  <c r="AW485" i="1"/>
  <c r="AW486" i="1"/>
  <c r="AW505" i="1"/>
  <c r="BE523" i="1"/>
  <c r="BA523" i="1"/>
  <c r="AW523" i="1"/>
  <c r="BC523" i="1"/>
  <c r="BF523" i="1" s="1"/>
  <c r="BE527" i="1"/>
  <c r="BA527" i="1"/>
  <c r="AW527" i="1"/>
  <c r="BC527" i="1"/>
  <c r="BF527" i="1" s="1"/>
  <c r="AW545" i="1"/>
  <c r="AW547" i="1"/>
  <c r="AW561" i="1"/>
  <c r="AW572" i="1"/>
  <c r="AW575" i="1"/>
  <c r="AW580" i="1"/>
  <c r="AW583" i="1"/>
  <c r="AW588" i="1"/>
  <c r="AW591" i="1"/>
  <c r="AW596" i="1"/>
  <c r="AW603" i="1"/>
  <c r="AW608" i="1"/>
  <c r="AW616" i="1"/>
  <c r="AW624" i="1"/>
  <c r="AW636" i="1"/>
  <c r="AW660" i="1"/>
  <c r="AW679" i="1"/>
  <c r="BE722" i="1"/>
  <c r="BA722" i="1"/>
  <c r="AW722" i="1"/>
  <c r="BC722" i="1"/>
  <c r="BF722" i="1" s="1"/>
  <c r="BH722" i="1"/>
  <c r="AW605" i="1"/>
  <c r="AW609" i="1"/>
  <c r="AW613" i="1"/>
  <c r="AW617" i="1"/>
  <c r="AW621" i="1"/>
  <c r="AW627" i="1"/>
  <c r="AW631" i="1"/>
  <c r="AW633" i="1"/>
  <c r="AW639" i="1"/>
  <c r="AW643" i="1"/>
  <c r="AW649" i="1"/>
  <c r="BE653" i="1"/>
  <c r="BA653" i="1"/>
  <c r="AW653" i="1"/>
  <c r="BC653" i="1"/>
  <c r="BF653" i="1" s="1"/>
  <c r="AW657" i="1"/>
  <c r="AW661" i="1"/>
  <c r="AW664" i="1"/>
  <c r="AW674" i="1"/>
  <c r="AW675" i="1"/>
  <c r="AW677" i="1"/>
  <c r="AW680" i="1"/>
  <c r="AW690" i="1"/>
  <c r="AW691" i="1"/>
  <c r="AW693" i="1"/>
  <c r="AW696" i="1"/>
  <c r="AZ704" i="1"/>
  <c r="BE710" i="1"/>
  <c r="BA710" i="1"/>
  <c r="AW710" i="1"/>
  <c r="BC710" i="1"/>
  <c r="BF710" i="1" s="1"/>
  <c r="BH710" i="1"/>
  <c r="BE711" i="1"/>
  <c r="BA711" i="1"/>
  <c r="AW711" i="1"/>
  <c r="BC711" i="1"/>
  <c r="BF711" i="1" s="1"/>
  <c r="BH711" i="1"/>
  <c r="AW713" i="1"/>
  <c r="BE719" i="1"/>
  <c r="BA719" i="1"/>
  <c r="AW719" i="1"/>
  <c r="BC719" i="1"/>
  <c r="BF719" i="1" s="1"/>
  <c r="BH719" i="1"/>
  <c r="BE720" i="1"/>
  <c r="BA720" i="1"/>
  <c r="AW720" i="1"/>
  <c r="BH720" i="1"/>
  <c r="BC720" i="1"/>
  <c r="BF720" i="1" s="1"/>
  <c r="AW787" i="1"/>
  <c r="AZ794" i="1"/>
  <c r="AW840" i="1"/>
  <c r="AW510" i="1"/>
  <c r="AW516" i="1"/>
  <c r="AW520" i="1"/>
  <c r="AW522" i="1"/>
  <c r="BE526" i="1"/>
  <c r="BA526" i="1"/>
  <c r="AW526" i="1"/>
  <c r="AW532" i="1"/>
  <c r="AW536" i="1"/>
  <c r="AW542" i="1"/>
  <c r="AZ546" i="1"/>
  <c r="AW552" i="1"/>
  <c r="AW558" i="1"/>
  <c r="AW562" i="1"/>
  <c r="AW566" i="1"/>
  <c r="AW570" i="1"/>
  <c r="AW574" i="1"/>
  <c r="AW578" i="1"/>
  <c r="AW582" i="1"/>
  <c r="AW586" i="1"/>
  <c r="AW590" i="1"/>
  <c r="AW594" i="1"/>
  <c r="AW600" i="1"/>
  <c r="AW606" i="1"/>
  <c r="AW610" i="1"/>
  <c r="AW614" i="1"/>
  <c r="AW618" i="1"/>
  <c r="AW622" i="1"/>
  <c r="AW628" i="1"/>
  <c r="BB632" i="1"/>
  <c r="BB634" i="1"/>
  <c r="AW640" i="1"/>
  <c r="AW644" i="1"/>
  <c r="AW646" i="1"/>
  <c r="AW650" i="1"/>
  <c r="BE654" i="1"/>
  <c r="BA654" i="1"/>
  <c r="AW654" i="1"/>
  <c r="BC654" i="1"/>
  <c r="BF654" i="1" s="1"/>
  <c r="AW658" i="1"/>
  <c r="AW670" i="1"/>
  <c r="AW671" i="1"/>
  <c r="AW673" i="1"/>
  <c r="AW676" i="1"/>
  <c r="AW686" i="1"/>
  <c r="AW687" i="1"/>
  <c r="AW689" i="1"/>
  <c r="AW692" i="1"/>
  <c r="AW702" i="1"/>
  <c r="BB703" i="1"/>
  <c r="BD703" i="1"/>
  <c r="AZ703" i="1"/>
  <c r="BE706" i="1"/>
  <c r="BA706" i="1"/>
  <c r="AW706" i="1"/>
  <c r="BC706" i="1"/>
  <c r="BF706" i="1" s="1"/>
  <c r="BH706" i="1"/>
  <c r="BE707" i="1"/>
  <c r="BA707" i="1"/>
  <c r="AW707" i="1"/>
  <c r="BC707" i="1"/>
  <c r="BF707" i="1" s="1"/>
  <c r="BH707" i="1"/>
  <c r="BE709" i="1"/>
  <c r="BA709" i="1"/>
  <c r="AW709" i="1"/>
  <c r="BC709" i="1"/>
  <c r="BF709" i="1" s="1"/>
  <c r="BE712" i="1"/>
  <c r="BA712" i="1"/>
  <c r="AW712" i="1"/>
  <c r="BH712" i="1"/>
  <c r="BE718" i="1"/>
  <c r="BA718" i="1"/>
  <c r="AW718" i="1"/>
  <c r="BC718" i="1"/>
  <c r="BF718" i="1" s="1"/>
  <c r="BH718" i="1"/>
  <c r="BD726" i="1"/>
  <c r="AW730" i="1"/>
  <c r="AU749" i="1"/>
  <c r="AV749" i="1"/>
  <c r="BE775" i="1"/>
  <c r="BA775" i="1"/>
  <c r="AW775" i="1"/>
  <c r="BH775" i="1"/>
  <c r="BC775" i="1"/>
  <c r="BF775" i="1" s="1"/>
  <c r="BE791" i="1"/>
  <c r="BA791" i="1"/>
  <c r="AW791" i="1"/>
  <c r="BH791" i="1"/>
  <c r="BC791" i="1"/>
  <c r="BF791" i="1" s="1"/>
  <c r="BH526" i="1"/>
  <c r="AW607" i="1"/>
  <c r="AW611" i="1"/>
  <c r="AW615" i="1"/>
  <c r="AW619" i="1"/>
  <c r="AW623" i="1"/>
  <c r="AW629" i="1"/>
  <c r="AW641" i="1"/>
  <c r="BB645" i="1"/>
  <c r="AW647" i="1"/>
  <c r="BE651" i="1"/>
  <c r="BA651" i="1"/>
  <c r="AW651" i="1"/>
  <c r="BC651" i="1"/>
  <c r="BF651" i="1" s="1"/>
  <c r="BH654" i="1"/>
  <c r="BE655" i="1"/>
  <c r="BA655" i="1"/>
  <c r="AW655" i="1"/>
  <c r="BC655" i="1"/>
  <c r="BF655" i="1" s="1"/>
  <c r="AW659" i="1"/>
  <c r="AW666" i="1"/>
  <c r="AW667" i="1"/>
  <c r="AW669" i="1"/>
  <c r="AW672" i="1"/>
  <c r="AW682" i="1"/>
  <c r="AW683" i="1"/>
  <c r="AW685" i="1"/>
  <c r="AW688" i="1"/>
  <c r="AW698" i="1"/>
  <c r="AW699" i="1"/>
  <c r="AW701" i="1"/>
  <c r="AW705" i="1"/>
  <c r="BE708" i="1"/>
  <c r="BA708" i="1"/>
  <c r="AW708" i="1"/>
  <c r="BH708" i="1"/>
  <c r="BE715" i="1"/>
  <c r="BA715" i="1"/>
  <c r="AW715" i="1"/>
  <c r="BH715" i="1"/>
  <c r="BE723" i="1"/>
  <c r="BA723" i="1"/>
  <c r="AW723" i="1"/>
  <c r="BC723" i="1"/>
  <c r="BF723" i="1" s="1"/>
  <c r="BH723" i="1"/>
  <c r="BE724" i="1"/>
  <c r="BA724" i="1"/>
  <c r="AW724" i="1"/>
  <c r="BH724" i="1"/>
  <c r="BC724" i="1"/>
  <c r="BF724" i="1" s="1"/>
  <c r="AU769" i="1"/>
  <c r="AW769" i="1" s="1"/>
  <c r="AV769" i="1"/>
  <c r="BE779" i="1"/>
  <c r="BA779" i="1"/>
  <c r="AW779" i="1"/>
  <c r="BH779" i="1"/>
  <c r="BC779" i="1"/>
  <c r="BF779" i="1" s="1"/>
  <c r="BB830" i="1"/>
  <c r="BB725" i="1"/>
  <c r="BD725" i="1"/>
  <c r="AZ725" i="1"/>
  <c r="BD729" i="1"/>
  <c r="AU733" i="1"/>
  <c r="AV733" i="1"/>
  <c r="AU737" i="1"/>
  <c r="AW737" i="1" s="1"/>
  <c r="AV737" i="1"/>
  <c r="AU743" i="1"/>
  <c r="AV743" i="1"/>
  <c r="AU751" i="1"/>
  <c r="AW751" i="1" s="1"/>
  <c r="AV751" i="1"/>
  <c r="AU771" i="1"/>
  <c r="AV771" i="1"/>
  <c r="AW814" i="1"/>
  <c r="BD728" i="1"/>
  <c r="AU739" i="1"/>
  <c r="AW739" i="1" s="1"/>
  <c r="AV739" i="1"/>
  <c r="AU747" i="1"/>
  <c r="AV747" i="1"/>
  <c r="AU753" i="1"/>
  <c r="AW753" i="1" s="1"/>
  <c r="AV753" i="1"/>
  <c r="AU759" i="1"/>
  <c r="AW759" i="1" s="1"/>
  <c r="AV759" i="1"/>
  <c r="BE773" i="1"/>
  <c r="BA773" i="1"/>
  <c r="AW773" i="1"/>
  <c r="BH773" i="1"/>
  <c r="BC773" i="1"/>
  <c r="BF773" i="1" s="1"/>
  <c r="BE777" i="1"/>
  <c r="BA777" i="1"/>
  <c r="AW777" i="1"/>
  <c r="BH777" i="1"/>
  <c r="BC777" i="1"/>
  <c r="BF777" i="1" s="1"/>
  <c r="BE781" i="1"/>
  <c r="BA781" i="1"/>
  <c r="AW781" i="1"/>
  <c r="BH781" i="1"/>
  <c r="BC781" i="1"/>
  <c r="BF781" i="1" s="1"/>
  <c r="BE785" i="1"/>
  <c r="BA785" i="1"/>
  <c r="AW785" i="1"/>
  <c r="BH785" i="1"/>
  <c r="BC785" i="1"/>
  <c r="BF785" i="1" s="1"/>
  <c r="AW789" i="1"/>
  <c r="BE793" i="1"/>
  <c r="BA793" i="1"/>
  <c r="AW793" i="1"/>
  <c r="BH793" i="1"/>
  <c r="BC793" i="1"/>
  <c r="BF793" i="1" s="1"/>
  <c r="BE799" i="1"/>
  <c r="BA799" i="1"/>
  <c r="AW799" i="1"/>
  <c r="BC799" i="1"/>
  <c r="BF799" i="1" s="1"/>
  <c r="BH799" i="1"/>
  <c r="BE808" i="1"/>
  <c r="BA808" i="1"/>
  <c r="AW808" i="1"/>
  <c r="BC808" i="1"/>
  <c r="BF808" i="1" s="1"/>
  <c r="BH808" i="1"/>
  <c r="BE821" i="1"/>
  <c r="BA821" i="1"/>
  <c r="AW821" i="1"/>
  <c r="BC821" i="1"/>
  <c r="BF821" i="1" s="1"/>
  <c r="BH821" i="1"/>
  <c r="BE825" i="1"/>
  <c r="BA825" i="1"/>
  <c r="AW825" i="1"/>
  <c r="BC825" i="1"/>
  <c r="BF825" i="1" s="1"/>
  <c r="BH825" i="1"/>
  <c r="AW850" i="1"/>
  <c r="BE717" i="1"/>
  <c r="BA717" i="1"/>
  <c r="AW717" i="1"/>
  <c r="BE721" i="1"/>
  <c r="BA721" i="1"/>
  <c r="AW721" i="1"/>
  <c r="AZ727" i="1"/>
  <c r="AU755" i="1"/>
  <c r="AV755" i="1"/>
  <c r="AU767" i="1"/>
  <c r="AW767" i="1" s="1"/>
  <c r="AV767" i="1"/>
  <c r="BD796" i="1"/>
  <c r="AW833" i="1"/>
  <c r="AU734" i="1"/>
  <c r="AU736" i="1"/>
  <c r="AW736" i="1" s="1"/>
  <c r="AU744" i="1"/>
  <c r="AU748" i="1"/>
  <c r="AW748" i="1" s="1"/>
  <c r="AU762" i="1"/>
  <c r="AW762" i="1" s="1"/>
  <c r="AW803" i="1"/>
  <c r="AW807" i="1"/>
  <c r="BE812" i="1"/>
  <c r="BA812" i="1"/>
  <c r="AW812" i="1"/>
  <c r="BC812" i="1"/>
  <c r="BF812" i="1" s="1"/>
  <c r="BH812" i="1"/>
  <c r="AU819" i="1"/>
  <c r="AU823" i="1"/>
  <c r="BE828" i="1"/>
  <c r="BA828" i="1"/>
  <c r="AW828" i="1"/>
  <c r="BC828" i="1"/>
  <c r="BF828" i="1" s="1"/>
  <c r="BH828" i="1"/>
  <c r="AW836" i="1"/>
  <c r="AW839" i="1"/>
  <c r="AW841" i="1"/>
  <c r="AZ843" i="1"/>
  <c r="AW848" i="1"/>
  <c r="AV853" i="1"/>
  <c r="AU853" i="1"/>
  <c r="AU731" i="1"/>
  <c r="AU735" i="1"/>
  <c r="AW735" i="1" s="1"/>
  <c r="AU741" i="1"/>
  <c r="AU745" i="1"/>
  <c r="AU757" i="1"/>
  <c r="AU761" i="1"/>
  <c r="AW761" i="1" s="1"/>
  <c r="AU765" i="1"/>
  <c r="AU772" i="1"/>
  <c r="AU774" i="1"/>
  <c r="AU776" i="1"/>
  <c r="AU778" i="1"/>
  <c r="AU780" i="1"/>
  <c r="AU782" i="1"/>
  <c r="AU784" i="1"/>
  <c r="AU786" i="1"/>
  <c r="AU788" i="1"/>
  <c r="AW788" i="1" s="1"/>
  <c r="AU790" i="1"/>
  <c r="AU792" i="1"/>
  <c r="BE798" i="1"/>
  <c r="BA798" i="1"/>
  <c r="AW798" i="1"/>
  <c r="BC798" i="1"/>
  <c r="BF798" i="1" s="1"/>
  <c r="BH798" i="1"/>
  <c r="AU805" i="1"/>
  <c r="AU809" i="1"/>
  <c r="AW809" i="1" s="1"/>
  <c r="BD810" i="1"/>
  <c r="BE811" i="1"/>
  <c r="BA811" i="1"/>
  <c r="AW811" i="1"/>
  <c r="BC811" i="1"/>
  <c r="BF811" i="1" s="1"/>
  <c r="AU815" i="1"/>
  <c r="AU817" i="1"/>
  <c r="AW817" i="1" s="1"/>
  <c r="BD826" i="1"/>
  <c r="BE827" i="1"/>
  <c r="BA827" i="1"/>
  <c r="AW827" i="1"/>
  <c r="BC827" i="1"/>
  <c r="BF827" i="1" s="1"/>
  <c r="AW832" i="1"/>
  <c r="AW835" i="1"/>
  <c r="AW838" i="1"/>
  <c r="AW842" i="1"/>
  <c r="AW846" i="1"/>
  <c r="AU732" i="1"/>
  <c r="AU738" i="1"/>
  <c r="AU740" i="1"/>
  <c r="AW740" i="1" s="1"/>
  <c r="AU742" i="1"/>
  <c r="AU746" i="1"/>
  <c r="AU750" i="1"/>
  <c r="AU752" i="1"/>
  <c r="AU754" i="1"/>
  <c r="AU756" i="1"/>
  <c r="AW756" i="1" s="1"/>
  <c r="AU758" i="1"/>
  <c r="AU760" i="1"/>
  <c r="AW760" i="1" s="1"/>
  <c r="AU764" i="1"/>
  <c r="AW764" i="1" s="1"/>
  <c r="AU766" i="1"/>
  <c r="AU768" i="1"/>
  <c r="AU770" i="1"/>
  <c r="BB795" i="1"/>
  <c r="BD795" i="1"/>
  <c r="AZ795" i="1"/>
  <c r="BE797" i="1"/>
  <c r="BA797" i="1"/>
  <c r="AW797" i="1"/>
  <c r="BC797" i="1"/>
  <c r="BF797" i="1" s="1"/>
  <c r="BD801" i="1"/>
  <c r="AZ801" i="1"/>
  <c r="BB801" i="1"/>
  <c r="AZ810" i="1"/>
  <c r="BB813" i="1"/>
  <c r="BD813" i="1"/>
  <c r="AZ813" i="1"/>
  <c r="BE818" i="1"/>
  <c r="BA818" i="1"/>
  <c r="AW818" i="1"/>
  <c r="BC818" i="1"/>
  <c r="BF818" i="1" s="1"/>
  <c r="BH818" i="1"/>
  <c r="BE822" i="1"/>
  <c r="BA822" i="1"/>
  <c r="AW822" i="1"/>
  <c r="BC822" i="1"/>
  <c r="BF822" i="1" s="1"/>
  <c r="BH822" i="1"/>
  <c r="AZ826" i="1"/>
  <c r="AW831" i="1"/>
  <c r="AW834" i="1"/>
  <c r="AW837" i="1"/>
  <c r="AW844" i="1"/>
  <c r="AW852" i="1"/>
  <c r="AW859" i="1"/>
  <c r="AW864" i="1"/>
  <c r="AW865" i="1"/>
  <c r="BB870" i="1"/>
  <c r="AZ870" i="1"/>
  <c r="BD870" i="1"/>
  <c r="AZ876" i="1"/>
  <c r="AV851" i="1"/>
  <c r="AU851" i="1"/>
  <c r="BE862" i="1"/>
  <c r="BA862" i="1"/>
  <c r="AW862" i="1"/>
  <c r="BC862" i="1"/>
  <c r="BF862" i="1" s="1"/>
  <c r="AW867" i="1"/>
  <c r="AW871" i="1"/>
  <c r="AW873" i="1"/>
  <c r="AW884" i="1"/>
  <c r="AW892" i="1"/>
  <c r="BE800" i="1"/>
  <c r="BA800" i="1"/>
  <c r="AW800" i="1"/>
  <c r="BE802" i="1"/>
  <c r="BA802" i="1"/>
  <c r="AW802" i="1"/>
  <c r="AW806" i="1"/>
  <c r="BE820" i="1"/>
  <c r="BA820" i="1"/>
  <c r="AW820" i="1"/>
  <c r="BE824" i="1"/>
  <c r="BA824" i="1"/>
  <c r="AW824" i="1"/>
  <c r="AW845" i="1"/>
  <c r="AW849" i="1"/>
  <c r="AW860" i="1"/>
  <c r="BE861" i="1"/>
  <c r="BA861" i="1"/>
  <c r="AW861" i="1"/>
  <c r="BC861" i="1"/>
  <c r="BF861" i="1" s="1"/>
  <c r="BD866" i="1"/>
  <c r="AW872" i="1"/>
  <c r="BH800" i="1"/>
  <c r="BH802" i="1"/>
  <c r="BH820" i="1"/>
  <c r="BH824" i="1"/>
  <c r="AW854" i="1"/>
  <c r="AW855" i="1"/>
  <c r="AW858" i="1"/>
  <c r="AZ866" i="1"/>
  <c r="AW869" i="1"/>
  <c r="AW875" i="1"/>
  <c r="AW881" i="1"/>
  <c r="AW888" i="1"/>
  <c r="AW889" i="1"/>
  <c r="BD891" i="1"/>
  <c r="AW895" i="1"/>
  <c r="BD898" i="1"/>
  <c r="AW903" i="1"/>
  <c r="AW905" i="1"/>
  <c r="AW916" i="1"/>
  <c r="AW920" i="1"/>
  <c r="AW921" i="1"/>
  <c r="BE924" i="1"/>
  <c r="BA924" i="1"/>
  <c r="AW924" i="1"/>
  <c r="BC924" i="1"/>
  <c r="BF924" i="1" s="1"/>
  <c r="BH924" i="1"/>
  <c r="BE925" i="1"/>
  <c r="BA925" i="1"/>
  <c r="AW925" i="1"/>
  <c r="BH925" i="1"/>
  <c r="BC925" i="1"/>
  <c r="BF925" i="1" s="1"/>
  <c r="BD935" i="1"/>
  <c r="AZ935" i="1"/>
  <c r="BB935" i="1"/>
  <c r="AW952" i="1"/>
  <c r="AW868" i="1"/>
  <c r="AW874" i="1"/>
  <c r="AW878" i="1"/>
  <c r="AW880" i="1"/>
  <c r="AW897" i="1"/>
  <c r="AW904" i="1"/>
  <c r="AW912" i="1"/>
  <c r="AW913" i="1"/>
  <c r="AW915" i="1"/>
  <c r="BE919" i="1"/>
  <c r="BA919" i="1"/>
  <c r="AW919" i="1"/>
  <c r="BC919" i="1"/>
  <c r="BF919" i="1" s="1"/>
  <c r="BH919" i="1"/>
  <c r="AZ923" i="1"/>
  <c r="BD930" i="1"/>
  <c r="AZ930" i="1"/>
  <c r="BB930" i="1"/>
  <c r="AW938" i="1"/>
  <c r="AW939" i="1"/>
  <c r="BB949" i="1"/>
  <c r="AZ949" i="1"/>
  <c r="BD949" i="1"/>
  <c r="AW885" i="1"/>
  <c r="AW887" i="1"/>
  <c r="AW896" i="1"/>
  <c r="BD899" i="1"/>
  <c r="AW908" i="1"/>
  <c r="AW909" i="1"/>
  <c r="AW911" i="1"/>
  <c r="AW914" i="1"/>
  <c r="BD918" i="1"/>
  <c r="BB918" i="1"/>
  <c r="AZ918" i="1"/>
  <c r="BE928" i="1"/>
  <c r="BA928" i="1"/>
  <c r="AW928" i="1"/>
  <c r="BC928" i="1"/>
  <c r="BF928" i="1" s="1"/>
  <c r="BH928" i="1"/>
  <c r="BD929" i="1"/>
  <c r="AZ929" i="1"/>
  <c r="BB929" i="1"/>
  <c r="BD934" i="1"/>
  <c r="AZ934" i="1"/>
  <c r="BB934" i="1"/>
  <c r="AW937" i="1"/>
  <c r="BE940" i="1"/>
  <c r="BA940" i="1"/>
  <c r="AW940" i="1"/>
  <c r="BC940" i="1"/>
  <c r="BF940" i="1" s="1"/>
  <c r="BH940" i="1"/>
  <c r="AW955" i="1"/>
  <c r="AU968" i="1"/>
  <c r="AV968" i="1"/>
  <c r="AW882" i="1"/>
  <c r="AW890" i="1"/>
  <c r="AW894" i="1"/>
  <c r="AZ901" i="1"/>
  <c r="AW906" i="1"/>
  <c r="BD907" i="1"/>
  <c r="AW910" i="1"/>
  <c r="BE917" i="1"/>
  <c r="BA917" i="1"/>
  <c r="AW917" i="1"/>
  <c r="BC917" i="1"/>
  <c r="BF917" i="1" s="1"/>
  <c r="BE927" i="1"/>
  <c r="BA927" i="1"/>
  <c r="AW927" i="1"/>
  <c r="BC927" i="1"/>
  <c r="BF927" i="1" s="1"/>
  <c r="BH927" i="1"/>
  <c r="BD931" i="1"/>
  <c r="AZ931" i="1"/>
  <c r="BB931" i="1"/>
  <c r="BD933" i="1"/>
  <c r="AZ933" i="1"/>
  <c r="BB933" i="1"/>
  <c r="AU964" i="1"/>
  <c r="AV964" i="1"/>
  <c r="AW942" i="1"/>
  <c r="AW943" i="1"/>
  <c r="BE948" i="1"/>
  <c r="BA948" i="1"/>
  <c r="AW948" i="1"/>
  <c r="BH948" i="1"/>
  <c r="AW954" i="1"/>
  <c r="AU965" i="1"/>
  <c r="AV965" i="1"/>
  <c r="BD974" i="1"/>
  <c r="BE974" i="1" s="1"/>
  <c r="AZ974" i="1"/>
  <c r="BB974" i="1"/>
  <c r="AW984" i="1"/>
  <c r="BB950" i="1"/>
  <c r="AZ950" i="1"/>
  <c r="BD950" i="1"/>
  <c r="AW987" i="1"/>
  <c r="BD922" i="1"/>
  <c r="AZ922" i="1"/>
  <c r="BE926" i="1"/>
  <c r="BA926" i="1"/>
  <c r="AW926" i="1"/>
  <c r="BD932" i="1"/>
  <c r="AZ932" i="1"/>
  <c r="BE936" i="1"/>
  <c r="BA936" i="1"/>
  <c r="AW936" i="1"/>
  <c r="BE941" i="1"/>
  <c r="BA941" i="1"/>
  <c r="AW941" i="1"/>
  <c r="BH941" i="1"/>
  <c r="BC941" i="1"/>
  <c r="BF941" i="1" s="1"/>
  <c r="BB947" i="1"/>
  <c r="AZ947" i="1"/>
  <c r="BD947" i="1"/>
  <c r="AW951" i="1"/>
  <c r="AZ953" i="1"/>
  <c r="AV976" i="1"/>
  <c r="AU976" i="1"/>
  <c r="AW944" i="1"/>
  <c r="BB946" i="1"/>
  <c r="AZ946" i="1"/>
  <c r="AV981" i="1"/>
  <c r="AU981" i="1"/>
  <c r="AV985" i="1"/>
  <c r="AU985" i="1"/>
  <c r="AW999" i="1"/>
  <c r="AU956" i="1"/>
  <c r="AV956" i="1"/>
  <c r="AU957" i="1"/>
  <c r="AV957" i="1"/>
  <c r="AU962" i="1"/>
  <c r="AV962" i="1"/>
  <c r="AU963" i="1"/>
  <c r="AV963" i="1"/>
  <c r="AV977" i="1"/>
  <c r="AU977" i="1"/>
  <c r="AW979" i="1"/>
  <c r="BB992" i="1"/>
  <c r="BC992" i="1" s="1"/>
  <c r="BD992" i="1"/>
  <c r="BE992" i="1" s="1"/>
  <c r="AZ992" i="1"/>
  <c r="BA992" i="1" s="1"/>
  <c r="AV993" i="1"/>
  <c r="AU993" i="1"/>
  <c r="AU970" i="1"/>
  <c r="AV970" i="1"/>
  <c r="AU971" i="1"/>
  <c r="AV971" i="1"/>
  <c r="AV973" i="1"/>
  <c r="AU973" i="1"/>
  <c r="AW975" i="1"/>
  <c r="BD978" i="1"/>
  <c r="BE978" i="1" s="1"/>
  <c r="AZ978" i="1"/>
  <c r="BA978" i="1" s="1"/>
  <c r="AV980" i="1"/>
  <c r="AU980" i="1"/>
  <c r="AV982" i="1"/>
  <c r="AU982" i="1"/>
  <c r="AV986" i="1"/>
  <c r="AU986" i="1"/>
  <c r="AW991" i="1"/>
  <c r="AU959" i="1"/>
  <c r="AW959" i="1" s="1"/>
  <c r="AU961" i="1"/>
  <c r="AU967" i="1"/>
  <c r="AU969" i="1"/>
  <c r="BB988" i="1"/>
  <c r="BC988" i="1" s="1"/>
  <c r="BD988" i="1"/>
  <c r="BE988" i="1" s="1"/>
  <c r="AZ988" i="1"/>
  <c r="BA988" i="1" s="1"/>
  <c r="AW995" i="1"/>
  <c r="BB996" i="1"/>
  <c r="BC996" i="1" s="1"/>
  <c r="BD996" i="1"/>
  <c r="BE996" i="1" s="1"/>
  <c r="AZ996" i="1"/>
  <c r="BA996" i="1" s="1"/>
  <c r="AU958" i="1"/>
  <c r="AU960" i="1"/>
  <c r="AU966" i="1"/>
  <c r="AV972" i="1"/>
  <c r="AU972" i="1"/>
  <c r="BC974" i="1"/>
  <c r="BA974" i="1"/>
  <c r="BC978" i="1"/>
  <c r="AV989" i="1"/>
  <c r="AU989" i="1"/>
  <c r="AV997" i="1"/>
  <c r="AU997" i="1"/>
  <c r="AU990" i="1"/>
  <c r="AU994" i="1"/>
  <c r="AW994" i="1" s="1"/>
  <c r="AU998" i="1"/>
  <c r="AZ106" i="1" l="1"/>
  <c r="BB901" i="1"/>
  <c r="BD877" i="1"/>
  <c r="AZ899" i="1"/>
  <c r="BB923" i="1"/>
  <c r="BB891" i="1"/>
  <c r="BD886" i="1"/>
  <c r="AZ877" i="1"/>
  <c r="BD876" i="1"/>
  <c r="BD829" i="1"/>
  <c r="BB727" i="1"/>
  <c r="AZ830" i="1"/>
  <c r="AZ645" i="1"/>
  <c r="AZ634" i="1"/>
  <c r="BD625" i="1"/>
  <c r="AZ540" i="1"/>
  <c r="BD540" i="1"/>
  <c r="BD476" i="1"/>
  <c r="BD449" i="1"/>
  <c r="BB499" i="1"/>
  <c r="AZ448" i="1"/>
  <c r="AZ567" i="1"/>
  <c r="AZ447" i="1"/>
  <c r="BB138" i="1"/>
  <c r="AZ102" i="1"/>
  <c r="BD96" i="1"/>
  <c r="BB63" i="1"/>
  <c r="BB983" i="1"/>
  <c r="AZ983" i="1"/>
  <c r="BB945" i="1"/>
  <c r="BB898" i="1"/>
  <c r="AZ902" i="1"/>
  <c r="AZ893" i="1"/>
  <c r="AZ883" i="1"/>
  <c r="AZ856" i="1"/>
  <c r="AZ507" i="1"/>
  <c r="BD541" i="1"/>
  <c r="BD637" i="1"/>
  <c r="AZ293" i="1"/>
  <c r="AZ543" i="1"/>
  <c r="BD293" i="1"/>
  <c r="BB497" i="1"/>
  <c r="BD953" i="1"/>
  <c r="BB886" i="1"/>
  <c r="AZ625" i="1"/>
  <c r="BD549" i="1"/>
  <c r="AZ504" i="1"/>
  <c r="AZ442" i="1"/>
  <c r="AZ945" i="1"/>
  <c r="AZ907" i="1"/>
  <c r="BD879" i="1"/>
  <c r="BD902" i="1"/>
  <c r="BD893" i="1"/>
  <c r="BB883" i="1"/>
  <c r="AZ879" i="1"/>
  <c r="BD856" i="1"/>
  <c r="AZ632" i="1"/>
  <c r="BD635" i="1"/>
  <c r="BD598" i="1"/>
  <c r="BB507" i="1"/>
  <c r="BB541" i="1"/>
  <c r="AZ500" i="1"/>
  <c r="BD413" i="1"/>
  <c r="AZ314" i="1"/>
  <c r="AZ450" i="1"/>
  <c r="BD497" i="1"/>
  <c r="BD127" i="1"/>
  <c r="BB104" i="1"/>
  <c r="AZ72" i="1"/>
  <c r="BB67" i="1"/>
  <c r="BD843" i="1"/>
  <c r="AZ796" i="1"/>
  <c r="AZ728" i="1"/>
  <c r="AZ729" i="1"/>
  <c r="AZ602" i="1"/>
  <c r="AZ598" i="1"/>
  <c r="AZ568" i="1"/>
  <c r="AZ635" i="1"/>
  <c r="BD602" i="1"/>
  <c r="BD568" i="1"/>
  <c r="AZ482" i="1"/>
  <c r="BD409" i="1"/>
  <c r="AZ300" i="1"/>
  <c r="AZ496" i="1"/>
  <c r="BD450" i="1"/>
  <c r="BD314" i="1"/>
  <c r="BD300" i="1"/>
  <c r="BB103" i="1"/>
  <c r="BD94" i="1"/>
  <c r="BB225" i="1"/>
  <c r="BD186" i="1"/>
  <c r="BD104" i="1"/>
  <c r="BD76" i="1"/>
  <c r="BD67" i="1"/>
  <c r="AZ224" i="1"/>
  <c r="BB105" i="1"/>
  <c r="AZ101" i="1"/>
  <c r="AZ100" i="1"/>
  <c r="AZ94" i="1"/>
  <c r="AZ186" i="1"/>
  <c r="BB54" i="1"/>
  <c r="BB76" i="1"/>
  <c r="BB72" i="1"/>
  <c r="BB482" i="1"/>
  <c r="BD103" i="1"/>
  <c r="BD192" i="1"/>
  <c r="AZ53" i="1"/>
  <c r="BD105" i="1"/>
  <c r="AZ421" i="1"/>
  <c r="AZ95" i="1"/>
  <c r="AZ238" i="1"/>
  <c r="AZ54" i="1"/>
  <c r="BD66" i="1"/>
  <c r="AZ425" i="1"/>
  <c r="BB514" i="1"/>
  <c r="AZ69" i="1"/>
  <c r="BD52" i="1"/>
  <c r="BB71" i="1"/>
  <c r="BB52" i="1"/>
  <c r="BB95" i="1"/>
  <c r="BB69" i="1"/>
  <c r="BD496" i="1"/>
  <c r="BB500" i="1"/>
  <c r="AZ424" i="1"/>
  <c r="BD224" i="1"/>
  <c r="AW968" i="1"/>
  <c r="AZ968" i="1" s="1"/>
  <c r="AZ413" i="1"/>
  <c r="AZ829" i="1"/>
  <c r="AZ726" i="1"/>
  <c r="AZ514" i="1"/>
  <c r="BB794" i="1"/>
  <c r="AZ637" i="1"/>
  <c r="AZ549" i="1"/>
  <c r="AZ484" i="1"/>
  <c r="BD504" i="1"/>
  <c r="AZ502" i="1"/>
  <c r="BB543" i="1"/>
  <c r="BD442" i="1"/>
  <c r="BD567" i="1"/>
  <c r="AZ127" i="1"/>
  <c r="BB106" i="1"/>
  <c r="BB102" i="1"/>
  <c r="BB97" i="1"/>
  <c r="AZ192" i="1"/>
  <c r="BD238" i="1"/>
  <c r="AZ71" i="1"/>
  <c r="AZ66" i="1"/>
  <c r="BB53" i="1"/>
  <c r="BB70" i="1"/>
  <c r="BD448" i="1"/>
  <c r="BD212" i="1"/>
  <c r="BB502" i="1"/>
  <c r="BF988" i="1"/>
  <c r="BH988" i="1" s="1"/>
  <c r="AW982" i="1"/>
  <c r="BB982" i="1" s="1"/>
  <c r="BB428" i="1"/>
  <c r="BD428" i="1"/>
  <c r="AZ428" i="1"/>
  <c r="BB302" i="1"/>
  <c r="AZ302" i="1"/>
  <c r="BB900" i="1"/>
  <c r="BD900" i="1"/>
  <c r="BD548" i="1"/>
  <c r="BB548" i="1"/>
  <c r="BB298" i="1"/>
  <c r="AZ298" i="1"/>
  <c r="BD218" i="1"/>
  <c r="BB218" i="1"/>
  <c r="AW972" i="1"/>
  <c r="AZ972" i="1" s="1"/>
  <c r="BB318" i="1"/>
  <c r="AZ318" i="1"/>
  <c r="BD546" i="1"/>
  <c r="BB546" i="1"/>
  <c r="BB427" i="1"/>
  <c r="BD427" i="1"/>
  <c r="AZ427" i="1"/>
  <c r="BB289" i="1"/>
  <c r="AZ289" i="1"/>
  <c r="AW763" i="1"/>
  <c r="AZ763" i="1" s="1"/>
  <c r="BD816" i="1"/>
  <c r="BB816" i="1"/>
  <c r="BD544" i="1"/>
  <c r="BB544" i="1"/>
  <c r="BD480" i="1"/>
  <c r="BB480" i="1"/>
  <c r="BB431" i="1"/>
  <c r="BD431" i="1"/>
  <c r="AZ431" i="1"/>
  <c r="BB344" i="1"/>
  <c r="AZ344" i="1"/>
  <c r="BD344" i="1"/>
  <c r="BD506" i="1"/>
  <c r="BB506" i="1"/>
  <c r="BB429" i="1"/>
  <c r="BD429" i="1"/>
  <c r="AZ429" i="1"/>
  <c r="BB228" i="1"/>
  <c r="BD228" i="1"/>
  <c r="AW989" i="1"/>
  <c r="AW961" i="1"/>
  <c r="BD975" i="1"/>
  <c r="BE975" i="1" s="1"/>
  <c r="AZ975" i="1"/>
  <c r="BA975" i="1" s="1"/>
  <c r="BB975" i="1"/>
  <c r="BC975" i="1" s="1"/>
  <c r="BF975" i="1" s="1"/>
  <c r="BH975" i="1" s="1"/>
  <c r="AW970" i="1"/>
  <c r="BD979" i="1"/>
  <c r="BE979" i="1" s="1"/>
  <c r="AZ979" i="1"/>
  <c r="BA979" i="1" s="1"/>
  <c r="BB979" i="1"/>
  <c r="BC979" i="1" s="1"/>
  <c r="BF979" i="1" s="1"/>
  <c r="BH979" i="1" s="1"/>
  <c r="AW962" i="1"/>
  <c r="AW956" i="1"/>
  <c r="AW976" i="1"/>
  <c r="BB951" i="1"/>
  <c r="BC951" i="1" s="1"/>
  <c r="BD951" i="1"/>
  <c r="BE951" i="1" s="1"/>
  <c r="AZ951" i="1"/>
  <c r="BA951" i="1" s="1"/>
  <c r="BB941" i="1"/>
  <c r="AZ941" i="1"/>
  <c r="BD941" i="1"/>
  <c r="BD926" i="1"/>
  <c r="AZ926" i="1"/>
  <c r="BB926" i="1"/>
  <c r="BD927" i="1"/>
  <c r="AZ927" i="1"/>
  <c r="BB927" i="1"/>
  <c r="AZ917" i="1"/>
  <c r="BD917" i="1"/>
  <c r="BB917" i="1"/>
  <c r="BB910" i="1"/>
  <c r="BC910" i="1" s="1"/>
  <c r="AZ910" i="1"/>
  <c r="BA910" i="1" s="1"/>
  <c r="BD910" i="1"/>
  <c r="BE910" i="1" s="1"/>
  <c r="BD906" i="1"/>
  <c r="BE906" i="1" s="1"/>
  <c r="BB906" i="1"/>
  <c r="BC906" i="1" s="1"/>
  <c r="AZ906" i="1"/>
  <c r="BA906" i="1" s="1"/>
  <c r="BB890" i="1"/>
  <c r="BC890" i="1" s="1"/>
  <c r="AZ890" i="1"/>
  <c r="BA890" i="1" s="1"/>
  <c r="BD890" i="1"/>
  <c r="BE890" i="1" s="1"/>
  <c r="BB882" i="1"/>
  <c r="BC882" i="1" s="1"/>
  <c r="AZ882" i="1"/>
  <c r="BA882" i="1" s="1"/>
  <c r="BD882" i="1"/>
  <c r="BE882" i="1" s="1"/>
  <c r="BD937" i="1"/>
  <c r="BE937" i="1" s="1"/>
  <c r="AZ937" i="1"/>
  <c r="BA937" i="1" s="1"/>
  <c r="BB937" i="1"/>
  <c r="BC937" i="1" s="1"/>
  <c r="BB909" i="1"/>
  <c r="BC909" i="1" s="1"/>
  <c r="AZ909" i="1"/>
  <c r="BA909" i="1" s="1"/>
  <c r="BD909" i="1"/>
  <c r="BE909" i="1" s="1"/>
  <c r="BB913" i="1"/>
  <c r="BC913" i="1" s="1"/>
  <c r="AZ913" i="1"/>
  <c r="BA913" i="1" s="1"/>
  <c r="BD913" i="1"/>
  <c r="BE913" i="1" s="1"/>
  <c r="BB880" i="1"/>
  <c r="BC880" i="1" s="1"/>
  <c r="BD880" i="1"/>
  <c r="BE880" i="1" s="1"/>
  <c r="AZ880" i="1"/>
  <c r="BA880" i="1" s="1"/>
  <c r="BD921" i="1"/>
  <c r="BE921" i="1" s="1"/>
  <c r="AZ921" i="1"/>
  <c r="BA921" i="1" s="1"/>
  <c r="BB921" i="1"/>
  <c r="BC921" i="1" s="1"/>
  <c r="BB858" i="1"/>
  <c r="BC858" i="1" s="1"/>
  <c r="BD858" i="1"/>
  <c r="BE858" i="1" s="1"/>
  <c r="AZ858" i="1"/>
  <c r="BA858" i="1" s="1"/>
  <c r="BB855" i="1"/>
  <c r="BC855" i="1" s="1"/>
  <c r="AZ855" i="1"/>
  <c r="BA855" i="1" s="1"/>
  <c r="BD855" i="1"/>
  <c r="BE855" i="1" s="1"/>
  <c r="BB854" i="1"/>
  <c r="BC854" i="1" s="1"/>
  <c r="AZ854" i="1"/>
  <c r="BA854" i="1" s="1"/>
  <c r="BD854" i="1"/>
  <c r="BE854" i="1" s="1"/>
  <c r="BB861" i="1"/>
  <c r="AZ861" i="1"/>
  <c r="BD861" i="1"/>
  <c r="BB860" i="1"/>
  <c r="BC860" i="1" s="1"/>
  <c r="AZ860" i="1"/>
  <c r="BA860" i="1" s="1"/>
  <c r="BD860" i="1"/>
  <c r="BE860" i="1" s="1"/>
  <c r="BB849" i="1"/>
  <c r="BC849" i="1" s="1"/>
  <c r="AZ849" i="1"/>
  <c r="BA849" i="1" s="1"/>
  <c r="BD849" i="1"/>
  <c r="BE849" i="1" s="1"/>
  <c r="BB802" i="1"/>
  <c r="AZ802" i="1"/>
  <c r="BD802" i="1"/>
  <c r="BB892" i="1"/>
  <c r="BC892" i="1" s="1"/>
  <c r="BD892" i="1"/>
  <c r="BE892" i="1" s="1"/>
  <c r="AZ892" i="1"/>
  <c r="BA892" i="1" s="1"/>
  <c r="BB867" i="1"/>
  <c r="BC867" i="1" s="1"/>
  <c r="AZ867" i="1"/>
  <c r="BA867" i="1" s="1"/>
  <c r="BD867" i="1"/>
  <c r="BE867" i="1" s="1"/>
  <c r="BB862" i="1"/>
  <c r="BD862" i="1"/>
  <c r="AZ862" i="1"/>
  <c r="BD818" i="1"/>
  <c r="BB818" i="1"/>
  <c r="AZ818" i="1"/>
  <c r="BB764" i="1"/>
  <c r="BD764" i="1"/>
  <c r="AZ764" i="1"/>
  <c r="AW754" i="1"/>
  <c r="BH742" i="1"/>
  <c r="BC742" i="1"/>
  <c r="BF742" i="1" s="1"/>
  <c r="BA742" i="1"/>
  <c r="AW742" i="1"/>
  <c r="BE742" i="1"/>
  <c r="AW815" i="1"/>
  <c r="AW786" i="1"/>
  <c r="BE778" i="1"/>
  <c r="BA778" i="1"/>
  <c r="AW778" i="1"/>
  <c r="BH778" i="1"/>
  <c r="BC778" i="1"/>
  <c r="BF778" i="1" s="1"/>
  <c r="AW765" i="1"/>
  <c r="AW741" i="1"/>
  <c r="AW853" i="1"/>
  <c r="BB841" i="1"/>
  <c r="BC841" i="1" s="1"/>
  <c r="BD841" i="1"/>
  <c r="BE841" i="1" s="1"/>
  <c r="AZ841" i="1"/>
  <c r="BA841" i="1" s="1"/>
  <c r="AZ839" i="1"/>
  <c r="BA839" i="1" s="1"/>
  <c r="BD839" i="1"/>
  <c r="BE839" i="1" s="1"/>
  <c r="BB839" i="1"/>
  <c r="BC839" i="1" s="1"/>
  <c r="BD762" i="1"/>
  <c r="AZ762" i="1"/>
  <c r="BB762" i="1"/>
  <c r="AW734" i="1"/>
  <c r="AW755" i="1"/>
  <c r="BD721" i="1"/>
  <c r="AZ721" i="1"/>
  <c r="BB721" i="1"/>
  <c r="BD808" i="1"/>
  <c r="BB808" i="1"/>
  <c r="AZ808" i="1"/>
  <c r="BD785" i="1"/>
  <c r="BB785" i="1"/>
  <c r="AZ785" i="1"/>
  <c r="BB724" i="1"/>
  <c r="BD724" i="1"/>
  <c r="AZ724" i="1"/>
  <c r="BB683" i="1"/>
  <c r="BC683" i="1" s="1"/>
  <c r="AZ683" i="1"/>
  <c r="BA683" i="1" s="1"/>
  <c r="BD683" i="1"/>
  <c r="BE683" i="1" s="1"/>
  <c r="BB655" i="1"/>
  <c r="BD655" i="1"/>
  <c r="AZ655" i="1"/>
  <c r="BB629" i="1"/>
  <c r="BC629" i="1" s="1"/>
  <c r="BD629" i="1"/>
  <c r="BE629" i="1" s="1"/>
  <c r="AZ629" i="1"/>
  <c r="BA629" i="1" s="1"/>
  <c r="BB611" i="1"/>
  <c r="BC611" i="1" s="1"/>
  <c r="BD611" i="1"/>
  <c r="BE611" i="1" s="1"/>
  <c r="AZ611" i="1"/>
  <c r="BA611" i="1" s="1"/>
  <c r="BD775" i="1"/>
  <c r="BB775" i="1"/>
  <c r="AZ775" i="1"/>
  <c r="AW749" i="1"/>
  <c r="BB707" i="1"/>
  <c r="AZ707" i="1"/>
  <c r="BD707" i="1"/>
  <c r="BB671" i="1"/>
  <c r="BC671" i="1" s="1"/>
  <c r="AZ671" i="1"/>
  <c r="BA671" i="1" s="1"/>
  <c r="BD671" i="1"/>
  <c r="BE671" i="1" s="1"/>
  <c r="BB582" i="1"/>
  <c r="BC582" i="1" s="1"/>
  <c r="AZ582" i="1"/>
  <c r="BA582" i="1" s="1"/>
  <c r="BD582" i="1"/>
  <c r="BE582" i="1" s="1"/>
  <c r="BB562" i="1"/>
  <c r="BC562" i="1" s="1"/>
  <c r="AZ562" i="1"/>
  <c r="BA562" i="1" s="1"/>
  <c r="BD562" i="1"/>
  <c r="BE562" i="1" s="1"/>
  <c r="BB542" i="1"/>
  <c r="BC542" i="1" s="1"/>
  <c r="AZ542" i="1"/>
  <c r="BA542" i="1" s="1"/>
  <c r="BD542" i="1"/>
  <c r="BE542" i="1" s="1"/>
  <c r="BB522" i="1"/>
  <c r="BC522" i="1" s="1"/>
  <c r="AZ522" i="1"/>
  <c r="BA522" i="1" s="1"/>
  <c r="BD522" i="1"/>
  <c r="BE522" i="1" s="1"/>
  <c r="BD840" i="1"/>
  <c r="BE840" i="1" s="1"/>
  <c r="BB840" i="1"/>
  <c r="BC840" i="1" s="1"/>
  <c r="AZ840" i="1"/>
  <c r="BA840" i="1" s="1"/>
  <c r="BD787" i="1"/>
  <c r="BE787" i="1" s="1"/>
  <c r="BB787" i="1"/>
  <c r="BC787" i="1" s="1"/>
  <c r="AZ787" i="1"/>
  <c r="BA787" i="1" s="1"/>
  <c r="BB711" i="1"/>
  <c r="AZ711" i="1"/>
  <c r="BD711" i="1"/>
  <c r="BD690" i="1"/>
  <c r="BE690" i="1" s="1"/>
  <c r="BB690" i="1"/>
  <c r="BC690" i="1" s="1"/>
  <c r="AZ690" i="1"/>
  <c r="BA690" i="1" s="1"/>
  <c r="BB680" i="1"/>
  <c r="BC680" i="1" s="1"/>
  <c r="AZ680" i="1"/>
  <c r="BA680" i="1" s="1"/>
  <c r="BD680" i="1"/>
  <c r="BE680" i="1" s="1"/>
  <c r="AZ677" i="1"/>
  <c r="BA677" i="1" s="1"/>
  <c r="BD677" i="1"/>
  <c r="BE677" i="1" s="1"/>
  <c r="BB677" i="1"/>
  <c r="BC677" i="1" s="1"/>
  <c r="BB633" i="1"/>
  <c r="BC633" i="1" s="1"/>
  <c r="BD633" i="1"/>
  <c r="BE633" i="1" s="1"/>
  <c r="AZ633" i="1"/>
  <c r="BA633" i="1" s="1"/>
  <c r="BB631" i="1"/>
  <c r="BC631" i="1" s="1"/>
  <c r="BD631" i="1"/>
  <c r="BE631" i="1" s="1"/>
  <c r="AZ631" i="1"/>
  <c r="BA631" i="1" s="1"/>
  <c r="BB627" i="1"/>
  <c r="BC627" i="1" s="1"/>
  <c r="BD627" i="1"/>
  <c r="BE627" i="1" s="1"/>
  <c r="AZ627" i="1"/>
  <c r="BA627" i="1" s="1"/>
  <c r="BB636" i="1"/>
  <c r="BC636" i="1" s="1"/>
  <c r="BD636" i="1"/>
  <c r="BE636" i="1" s="1"/>
  <c r="AZ636" i="1"/>
  <c r="BA636" i="1" s="1"/>
  <c r="BB596" i="1"/>
  <c r="BC596" i="1" s="1"/>
  <c r="BD596" i="1"/>
  <c r="BE596" i="1" s="1"/>
  <c r="AZ596" i="1"/>
  <c r="BA596" i="1" s="1"/>
  <c r="BB591" i="1"/>
  <c r="BC591" i="1" s="1"/>
  <c r="BD591" i="1"/>
  <c r="BE591" i="1" s="1"/>
  <c r="AZ591" i="1"/>
  <c r="BA591" i="1" s="1"/>
  <c r="BB561" i="1"/>
  <c r="BC561" i="1" s="1"/>
  <c r="AZ561" i="1"/>
  <c r="BA561" i="1" s="1"/>
  <c r="BD561" i="1"/>
  <c r="BE561" i="1" s="1"/>
  <c r="AZ485" i="1"/>
  <c r="BA485" i="1" s="1"/>
  <c r="BD485" i="1"/>
  <c r="BE485" i="1" s="1"/>
  <c r="BB485" i="1"/>
  <c r="BC485" i="1" s="1"/>
  <c r="AZ681" i="1"/>
  <c r="BA681" i="1" s="1"/>
  <c r="BD681" i="1"/>
  <c r="BE681" i="1" s="1"/>
  <c r="BB681" i="1"/>
  <c r="BC681" i="1" s="1"/>
  <c r="BB626" i="1"/>
  <c r="BC626" i="1" s="1"/>
  <c r="BD626" i="1"/>
  <c r="BE626" i="1" s="1"/>
  <c r="AZ626" i="1"/>
  <c r="BA626" i="1" s="1"/>
  <c r="BB599" i="1"/>
  <c r="BC599" i="1" s="1"/>
  <c r="AZ599" i="1"/>
  <c r="BA599" i="1" s="1"/>
  <c r="BD599" i="1"/>
  <c r="BE599" i="1" s="1"/>
  <c r="BB593" i="1"/>
  <c r="BC593" i="1" s="1"/>
  <c r="AZ593" i="1"/>
  <c r="BA593" i="1" s="1"/>
  <c r="BD593" i="1"/>
  <c r="BE593" i="1" s="1"/>
  <c r="BB560" i="1"/>
  <c r="BC560" i="1" s="1"/>
  <c r="BD560" i="1"/>
  <c r="BE560" i="1" s="1"/>
  <c r="AZ560" i="1"/>
  <c r="BA560" i="1" s="1"/>
  <c r="AW551" i="1"/>
  <c r="AW513" i="1"/>
  <c r="AW487" i="1"/>
  <c r="BB473" i="1"/>
  <c r="BD473" i="1"/>
  <c r="AZ473" i="1"/>
  <c r="BB612" i="1"/>
  <c r="BC612" i="1" s="1"/>
  <c r="BD612" i="1"/>
  <c r="BE612" i="1" s="1"/>
  <c r="AZ612" i="1"/>
  <c r="BA612" i="1" s="1"/>
  <c r="BB595" i="1"/>
  <c r="BC595" i="1" s="1"/>
  <c r="BD595" i="1"/>
  <c r="BE595" i="1" s="1"/>
  <c r="AZ595" i="1"/>
  <c r="BA595" i="1" s="1"/>
  <c r="BB557" i="1"/>
  <c r="BC557" i="1" s="1"/>
  <c r="AZ557" i="1"/>
  <c r="BA557" i="1" s="1"/>
  <c r="BD557" i="1"/>
  <c r="BE557" i="1" s="1"/>
  <c r="AZ553" i="1"/>
  <c r="BA553" i="1" s="1"/>
  <c r="BD553" i="1"/>
  <c r="BE553" i="1" s="1"/>
  <c r="BB553" i="1"/>
  <c r="BC553" i="1" s="1"/>
  <c r="AZ537" i="1"/>
  <c r="BA537" i="1" s="1"/>
  <c r="BD537" i="1"/>
  <c r="BE537" i="1" s="1"/>
  <c r="BB537" i="1"/>
  <c r="BC537" i="1" s="1"/>
  <c r="AZ533" i="1"/>
  <c r="BD533" i="1"/>
  <c r="BB533" i="1"/>
  <c r="AZ529" i="1"/>
  <c r="BD529" i="1"/>
  <c r="BB529" i="1"/>
  <c r="AW501" i="1"/>
  <c r="BB648" i="1"/>
  <c r="BC648" i="1" s="1"/>
  <c r="BD648" i="1"/>
  <c r="BE648" i="1" s="1"/>
  <c r="AZ648" i="1"/>
  <c r="BA648" i="1" s="1"/>
  <c r="AZ465" i="1"/>
  <c r="BD465" i="1"/>
  <c r="BB465" i="1"/>
  <c r="BB340" i="1"/>
  <c r="BC340" i="1" s="1"/>
  <c r="BD340" i="1"/>
  <c r="BE340" i="1" s="1"/>
  <c r="AZ340" i="1"/>
  <c r="BA340" i="1" s="1"/>
  <c r="BB336" i="1"/>
  <c r="BC336" i="1" s="1"/>
  <c r="BD336" i="1"/>
  <c r="BE336" i="1" s="1"/>
  <c r="AZ336" i="1"/>
  <c r="BA336" i="1" s="1"/>
  <c r="BB332" i="1"/>
  <c r="BC332" i="1" s="1"/>
  <c r="BD332" i="1"/>
  <c r="BE332" i="1" s="1"/>
  <c r="AZ332" i="1"/>
  <c r="BA332" i="1" s="1"/>
  <c r="BB328" i="1"/>
  <c r="BC328" i="1" s="1"/>
  <c r="BD328" i="1"/>
  <c r="BE328" i="1" s="1"/>
  <c r="AZ328" i="1"/>
  <c r="BA328" i="1" s="1"/>
  <c r="BB324" i="1"/>
  <c r="BD324" i="1"/>
  <c r="AZ324" i="1"/>
  <c r="BB320" i="1"/>
  <c r="BC320" i="1" s="1"/>
  <c r="BD320" i="1"/>
  <c r="BE320" i="1" s="1"/>
  <c r="AZ320" i="1"/>
  <c r="BA320" i="1" s="1"/>
  <c r="BB306" i="1"/>
  <c r="BC306" i="1" s="1"/>
  <c r="BD306" i="1"/>
  <c r="BE306" i="1" s="1"/>
  <c r="AZ306" i="1"/>
  <c r="BA306" i="1" s="1"/>
  <c r="BB290" i="1"/>
  <c r="BD290" i="1"/>
  <c r="AZ290" i="1"/>
  <c r="BB564" i="1"/>
  <c r="BC564" i="1" s="1"/>
  <c r="BD564" i="1"/>
  <c r="BE564" i="1" s="1"/>
  <c r="AZ564" i="1"/>
  <c r="BA564" i="1" s="1"/>
  <c r="BB466" i="1"/>
  <c r="AZ466" i="1"/>
  <c r="BD466" i="1"/>
  <c r="AZ437" i="1"/>
  <c r="BD437" i="1"/>
  <c r="BB437" i="1"/>
  <c r="BB435" i="1"/>
  <c r="BD435" i="1"/>
  <c r="AZ435" i="1"/>
  <c r="BB423" i="1"/>
  <c r="BC423" i="1" s="1"/>
  <c r="BD423" i="1"/>
  <c r="BE423" i="1" s="1"/>
  <c r="AZ423" i="1"/>
  <c r="BA423" i="1" s="1"/>
  <c r="BB417" i="1"/>
  <c r="BD417" i="1"/>
  <c r="AZ417" i="1"/>
  <c r="BB411" i="1"/>
  <c r="BC411" i="1" s="1"/>
  <c r="BD411" i="1"/>
  <c r="BE411" i="1" s="1"/>
  <c r="AZ411" i="1"/>
  <c r="BA411" i="1" s="1"/>
  <c r="BB406" i="1"/>
  <c r="BD406" i="1"/>
  <c r="AZ406" i="1"/>
  <c r="BB400" i="1"/>
  <c r="BD400" i="1"/>
  <c r="AZ400" i="1"/>
  <c r="BB396" i="1"/>
  <c r="BD396" i="1"/>
  <c r="AZ396" i="1"/>
  <c r="BB392" i="1"/>
  <c r="BC392" i="1" s="1"/>
  <c r="BD392" i="1"/>
  <c r="BE392" i="1" s="1"/>
  <c r="AZ392" i="1"/>
  <c r="BA392" i="1" s="1"/>
  <c r="BB387" i="1"/>
  <c r="BC387" i="1" s="1"/>
  <c r="BD387" i="1"/>
  <c r="BE387" i="1" s="1"/>
  <c r="AZ387" i="1"/>
  <c r="BA387" i="1" s="1"/>
  <c r="BB383" i="1"/>
  <c r="BD383" i="1"/>
  <c r="AZ383" i="1"/>
  <c r="BB379" i="1"/>
  <c r="BC379" i="1" s="1"/>
  <c r="BD379" i="1"/>
  <c r="BE379" i="1" s="1"/>
  <c r="AZ379" i="1"/>
  <c r="BA379" i="1" s="1"/>
  <c r="BB375" i="1"/>
  <c r="BC375" i="1" s="1"/>
  <c r="BD375" i="1"/>
  <c r="BE375" i="1" s="1"/>
  <c r="AZ375" i="1"/>
  <c r="BA375" i="1" s="1"/>
  <c r="BB286" i="1"/>
  <c r="BC286" i="1" s="1"/>
  <c r="BD286" i="1"/>
  <c r="BE286" i="1" s="1"/>
  <c r="AZ286" i="1"/>
  <c r="BA286" i="1" s="1"/>
  <c r="BB281" i="1"/>
  <c r="BD281" i="1"/>
  <c r="AZ281" i="1"/>
  <c r="AW273" i="1"/>
  <c r="AW267" i="1"/>
  <c r="BB259" i="1"/>
  <c r="BD259" i="1"/>
  <c r="AZ259" i="1"/>
  <c r="BH251" i="1"/>
  <c r="BC251" i="1"/>
  <c r="BF251" i="1" s="1"/>
  <c r="BE251" i="1"/>
  <c r="BA251" i="1"/>
  <c r="AW251" i="1"/>
  <c r="BB247" i="1"/>
  <c r="BD247" i="1"/>
  <c r="AZ247" i="1"/>
  <c r="BH239" i="1"/>
  <c r="BC239" i="1"/>
  <c r="BF239" i="1" s="1"/>
  <c r="BE239" i="1"/>
  <c r="BA239" i="1"/>
  <c r="AW239" i="1"/>
  <c r="BB232" i="1"/>
  <c r="AZ232" i="1"/>
  <c r="BD232" i="1"/>
  <c r="BB210" i="1"/>
  <c r="BC210" i="1" s="1"/>
  <c r="AZ210" i="1"/>
  <c r="BA210" i="1" s="1"/>
  <c r="BD210" i="1"/>
  <c r="BE210" i="1" s="1"/>
  <c r="BB630" i="1"/>
  <c r="BC630" i="1" s="1"/>
  <c r="BD630" i="1"/>
  <c r="BE630" i="1" s="1"/>
  <c r="AZ630" i="1"/>
  <c r="BA630" i="1" s="1"/>
  <c r="BD530" i="1"/>
  <c r="BB530" i="1"/>
  <c r="AZ530" i="1"/>
  <c r="BE451" i="1"/>
  <c r="BA451" i="1"/>
  <c r="AW451" i="1"/>
  <c r="BC451" i="1"/>
  <c r="BF451" i="1" s="1"/>
  <c r="BH451" i="1"/>
  <c r="BE443" i="1"/>
  <c r="BA443" i="1"/>
  <c r="AW443" i="1"/>
  <c r="BC443" i="1"/>
  <c r="BF443" i="1" s="1"/>
  <c r="BH443" i="1"/>
  <c r="BB374" i="1"/>
  <c r="AZ374" i="1"/>
  <c r="BD374" i="1"/>
  <c r="BB370" i="1"/>
  <c r="BC370" i="1" s="1"/>
  <c r="AZ370" i="1"/>
  <c r="BA370" i="1" s="1"/>
  <c r="BD370" i="1"/>
  <c r="BE370" i="1" s="1"/>
  <c r="BB315" i="1"/>
  <c r="BC315" i="1" s="1"/>
  <c r="AZ315" i="1"/>
  <c r="BA315" i="1" s="1"/>
  <c r="BD315" i="1"/>
  <c r="BE315" i="1" s="1"/>
  <c r="BB297" i="1"/>
  <c r="AZ297" i="1"/>
  <c r="BD297" i="1"/>
  <c r="BD508" i="1"/>
  <c r="BE508" i="1" s="1"/>
  <c r="BB508" i="1"/>
  <c r="BC508" i="1" s="1"/>
  <c r="AZ508" i="1"/>
  <c r="BA508" i="1" s="1"/>
  <c r="BB468" i="1"/>
  <c r="BC468" i="1" s="1"/>
  <c r="AZ468" i="1"/>
  <c r="BA468" i="1" s="1"/>
  <c r="BD468" i="1"/>
  <c r="BE468" i="1" s="1"/>
  <c r="BB365" i="1"/>
  <c r="BD365" i="1"/>
  <c r="AZ365" i="1"/>
  <c r="BB361" i="1"/>
  <c r="BC361" i="1" s="1"/>
  <c r="BD361" i="1"/>
  <c r="BE361" i="1" s="1"/>
  <c r="AZ361" i="1"/>
  <c r="BA361" i="1" s="1"/>
  <c r="BB357" i="1"/>
  <c r="BD357" i="1"/>
  <c r="AZ357" i="1"/>
  <c r="BB353" i="1"/>
  <c r="BC353" i="1" s="1"/>
  <c r="BD353" i="1"/>
  <c r="BE353" i="1" s="1"/>
  <c r="AZ353" i="1"/>
  <c r="BA353" i="1" s="1"/>
  <c r="BB349" i="1"/>
  <c r="BC349" i="1" s="1"/>
  <c r="BD349" i="1"/>
  <c r="BE349" i="1" s="1"/>
  <c r="AZ349" i="1"/>
  <c r="BA349" i="1" s="1"/>
  <c r="BB345" i="1"/>
  <c r="BC345" i="1" s="1"/>
  <c r="BD345" i="1"/>
  <c r="BE345" i="1" s="1"/>
  <c r="AZ345" i="1"/>
  <c r="BA345" i="1" s="1"/>
  <c r="BB310" i="1"/>
  <c r="BC310" i="1" s="1"/>
  <c r="BD310" i="1"/>
  <c r="BE310" i="1" s="1"/>
  <c r="AZ310" i="1"/>
  <c r="BA310" i="1" s="1"/>
  <c r="BB282" i="1"/>
  <c r="BC282" i="1" s="1"/>
  <c r="AZ282" i="1"/>
  <c r="BA282" i="1" s="1"/>
  <c r="BD282" i="1"/>
  <c r="BE282" i="1" s="1"/>
  <c r="BB274" i="1"/>
  <c r="BC274" i="1" s="1"/>
  <c r="AZ274" i="1"/>
  <c r="BA274" i="1" s="1"/>
  <c r="BD274" i="1"/>
  <c r="BE274" i="1" s="1"/>
  <c r="BB266" i="1"/>
  <c r="BC266" i="1" s="1"/>
  <c r="AZ266" i="1"/>
  <c r="BA266" i="1" s="1"/>
  <c r="BD266" i="1"/>
  <c r="BE266" i="1" s="1"/>
  <c r="BB258" i="1"/>
  <c r="BC258" i="1" s="1"/>
  <c r="AZ258" i="1"/>
  <c r="BA258" i="1" s="1"/>
  <c r="BD258" i="1"/>
  <c r="BE258" i="1" s="1"/>
  <c r="BB242" i="1"/>
  <c r="BC242" i="1" s="1"/>
  <c r="AZ242" i="1"/>
  <c r="BA242" i="1" s="1"/>
  <c r="BD242" i="1"/>
  <c r="BE242" i="1" s="1"/>
  <c r="BD119" i="1"/>
  <c r="AZ119" i="1"/>
  <c r="BB119" i="1"/>
  <c r="BD115" i="1"/>
  <c r="BE115" i="1" s="1"/>
  <c r="AZ115" i="1"/>
  <c r="BA115" i="1" s="1"/>
  <c r="BB115" i="1"/>
  <c r="BC115" i="1" s="1"/>
  <c r="BF115" i="1" s="1"/>
  <c r="BH115" i="1" s="1"/>
  <c r="BD108" i="1"/>
  <c r="BE108" i="1" s="1"/>
  <c r="AZ108" i="1"/>
  <c r="BA108" i="1" s="1"/>
  <c r="BB108" i="1"/>
  <c r="BC108" i="1" s="1"/>
  <c r="BF108" i="1" s="1"/>
  <c r="BH108" i="1" s="1"/>
  <c r="BD92" i="1"/>
  <c r="AZ92" i="1"/>
  <c r="BB92" i="1"/>
  <c r="AZ213" i="1"/>
  <c r="BD213" i="1"/>
  <c r="BB213" i="1"/>
  <c r="BB135" i="1"/>
  <c r="BC135" i="1" s="1"/>
  <c r="BD135" i="1"/>
  <c r="BE135" i="1" s="1"/>
  <c r="AZ135" i="1"/>
  <c r="BA135" i="1" s="1"/>
  <c r="BB132" i="1"/>
  <c r="BC132" i="1" s="1"/>
  <c r="BD132" i="1"/>
  <c r="BE132" i="1" s="1"/>
  <c r="AZ132" i="1"/>
  <c r="BA132" i="1" s="1"/>
  <c r="BD125" i="1"/>
  <c r="BE125" i="1" s="1"/>
  <c r="AZ125" i="1"/>
  <c r="BA125" i="1" s="1"/>
  <c r="BB125" i="1"/>
  <c r="BC125" i="1" s="1"/>
  <c r="BD118" i="1"/>
  <c r="BE118" i="1" s="1"/>
  <c r="AZ118" i="1"/>
  <c r="BA118" i="1" s="1"/>
  <c r="BB118" i="1"/>
  <c r="BC118" i="1" s="1"/>
  <c r="BD113" i="1"/>
  <c r="BE113" i="1" s="1"/>
  <c r="AZ113" i="1"/>
  <c r="BA113" i="1" s="1"/>
  <c r="BB113" i="1"/>
  <c r="BC113" i="1" s="1"/>
  <c r="BF113" i="1" s="1"/>
  <c r="BH113" i="1" s="1"/>
  <c r="BD109" i="1"/>
  <c r="BE109" i="1" s="1"/>
  <c r="AZ109" i="1"/>
  <c r="BA109" i="1" s="1"/>
  <c r="BB109" i="1"/>
  <c r="BC109" i="1" s="1"/>
  <c r="BF109" i="1" s="1"/>
  <c r="BH109" i="1" s="1"/>
  <c r="BB219" i="1"/>
  <c r="BD219" i="1"/>
  <c r="AZ219" i="1"/>
  <c r="AW79" i="1"/>
  <c r="BD88" i="1"/>
  <c r="BE88" i="1" s="1"/>
  <c r="AZ88" i="1"/>
  <c r="BA88" i="1" s="1"/>
  <c r="BB88" i="1"/>
  <c r="BC88" i="1" s="1"/>
  <c r="BD84" i="1"/>
  <c r="BE84" i="1" s="1"/>
  <c r="AZ84" i="1"/>
  <c r="BA84" i="1" s="1"/>
  <c r="BB84" i="1"/>
  <c r="BC84" i="1" s="1"/>
  <c r="BD82" i="1"/>
  <c r="BE82" i="1" s="1"/>
  <c r="AZ82" i="1"/>
  <c r="BA82" i="1" s="1"/>
  <c r="BB82" i="1"/>
  <c r="BC82" i="1" s="1"/>
  <c r="AW74" i="1"/>
  <c r="AZ49" i="1"/>
  <c r="BA49" i="1" s="1"/>
  <c r="BB49" i="1"/>
  <c r="BC49" i="1" s="1"/>
  <c r="BD49" i="1"/>
  <c r="BE49" i="1" s="1"/>
  <c r="BD73" i="1"/>
  <c r="BE73" i="1" s="1"/>
  <c r="AZ73" i="1"/>
  <c r="BA73" i="1" s="1"/>
  <c r="BB73" i="1"/>
  <c r="BC73" i="1" s="1"/>
  <c r="BF73" i="1" s="1"/>
  <c r="BH73" i="1" s="1"/>
  <c r="BD61" i="1"/>
  <c r="BE61" i="1" s="1"/>
  <c r="AZ61" i="1"/>
  <c r="BA61" i="1" s="1"/>
  <c r="BB61" i="1"/>
  <c r="BC61" i="1" s="1"/>
  <c r="BD8" i="1"/>
  <c r="BB8" i="1"/>
  <c r="AZ8" i="1"/>
  <c r="BB46" i="1"/>
  <c r="BC46" i="1" s="1"/>
  <c r="BD46" i="1"/>
  <c r="BE46" i="1" s="1"/>
  <c r="AZ46" i="1"/>
  <c r="BA46" i="1" s="1"/>
  <c r="AW40" i="1"/>
  <c r="AW36" i="1"/>
  <c r="BD32" i="1"/>
  <c r="AZ32" i="1"/>
  <c r="BB32" i="1"/>
  <c r="AW28" i="1"/>
  <c r="AW24" i="1"/>
  <c r="AW21" i="1"/>
  <c r="BB58" i="1"/>
  <c r="BC58" i="1" s="1"/>
  <c r="BD58" i="1"/>
  <c r="BE58" i="1" s="1"/>
  <c r="AZ58" i="1"/>
  <c r="BA58" i="1" s="1"/>
  <c r="AW13" i="1"/>
  <c r="BD20" i="1"/>
  <c r="AZ20" i="1"/>
  <c r="BB20" i="1"/>
  <c r="BB994" i="1"/>
  <c r="BD994" i="1"/>
  <c r="AZ994" i="1"/>
  <c r="AW997" i="1"/>
  <c r="BF974" i="1"/>
  <c r="BH974" i="1" s="1"/>
  <c r="AW966" i="1"/>
  <c r="BB959" i="1"/>
  <c r="BD959" i="1"/>
  <c r="AZ959" i="1"/>
  <c r="AW981" i="1"/>
  <c r="BB944" i="1"/>
  <c r="BC944" i="1" s="1"/>
  <c r="AZ944" i="1"/>
  <c r="BA944" i="1" s="1"/>
  <c r="BD944" i="1"/>
  <c r="BE944" i="1" s="1"/>
  <c r="BB954" i="1"/>
  <c r="BC954" i="1" s="1"/>
  <c r="AZ954" i="1"/>
  <c r="BA954" i="1" s="1"/>
  <c r="BD954" i="1"/>
  <c r="BE954" i="1" s="1"/>
  <c r="BB948" i="1"/>
  <c r="AZ948" i="1"/>
  <c r="BD948" i="1"/>
  <c r="BB955" i="1"/>
  <c r="BC955" i="1" s="1"/>
  <c r="AZ955" i="1"/>
  <c r="BA955" i="1" s="1"/>
  <c r="BD955" i="1"/>
  <c r="BE955" i="1" s="1"/>
  <c r="BD908" i="1"/>
  <c r="BE908" i="1" s="1"/>
  <c r="BB908" i="1"/>
  <c r="BC908" i="1" s="1"/>
  <c r="AZ908" i="1"/>
  <c r="BA908" i="1" s="1"/>
  <c r="BB887" i="1"/>
  <c r="BC887" i="1" s="1"/>
  <c r="AZ887" i="1"/>
  <c r="BA887" i="1" s="1"/>
  <c r="BD887" i="1"/>
  <c r="BE887" i="1" s="1"/>
  <c r="BD915" i="1"/>
  <c r="AZ915" i="1"/>
  <c r="BB915" i="1"/>
  <c r="BD912" i="1"/>
  <c r="BE912" i="1" s="1"/>
  <c r="BB912" i="1"/>
  <c r="BC912" i="1" s="1"/>
  <c r="AZ912" i="1"/>
  <c r="BA912" i="1" s="1"/>
  <c r="BB904" i="1"/>
  <c r="BC904" i="1" s="1"/>
  <c r="AZ904" i="1"/>
  <c r="BA904" i="1" s="1"/>
  <c r="BD904" i="1"/>
  <c r="BE904" i="1" s="1"/>
  <c r="BD897" i="1"/>
  <c r="AZ897" i="1"/>
  <c r="BB897" i="1"/>
  <c r="BB868" i="1"/>
  <c r="BC868" i="1" s="1"/>
  <c r="BD868" i="1"/>
  <c r="BE868" i="1" s="1"/>
  <c r="AZ868" i="1"/>
  <c r="BA868" i="1" s="1"/>
  <c r="BD920" i="1"/>
  <c r="BE920" i="1" s="1"/>
  <c r="AZ920" i="1"/>
  <c r="BA920" i="1" s="1"/>
  <c r="BB920" i="1"/>
  <c r="BC920" i="1" s="1"/>
  <c r="BF920" i="1" s="1"/>
  <c r="BH920" i="1" s="1"/>
  <c r="BB916" i="1"/>
  <c r="BC916" i="1" s="1"/>
  <c r="AZ916" i="1"/>
  <c r="BA916" i="1" s="1"/>
  <c r="BD916" i="1"/>
  <c r="BE916" i="1" s="1"/>
  <c r="AZ905" i="1"/>
  <c r="BA905" i="1" s="1"/>
  <c r="BD905" i="1"/>
  <c r="BE905" i="1" s="1"/>
  <c r="BB905" i="1"/>
  <c r="BC905" i="1" s="1"/>
  <c r="BB895" i="1"/>
  <c r="BC895" i="1" s="1"/>
  <c r="AZ895" i="1"/>
  <c r="BA895" i="1" s="1"/>
  <c r="BD895" i="1"/>
  <c r="BE895" i="1" s="1"/>
  <c r="BB820" i="1"/>
  <c r="AZ820" i="1"/>
  <c r="BD820" i="1"/>
  <c r="BB806" i="1"/>
  <c r="BC806" i="1" s="1"/>
  <c r="AZ806" i="1"/>
  <c r="BA806" i="1" s="1"/>
  <c r="BD806" i="1"/>
  <c r="BE806" i="1" s="1"/>
  <c r="BB884" i="1"/>
  <c r="BC884" i="1" s="1"/>
  <c r="BD884" i="1"/>
  <c r="BE884" i="1" s="1"/>
  <c r="AZ884" i="1"/>
  <c r="BA884" i="1" s="1"/>
  <c r="AW851" i="1"/>
  <c r="BB844" i="1"/>
  <c r="BC844" i="1" s="1"/>
  <c r="AZ844" i="1"/>
  <c r="BA844" i="1" s="1"/>
  <c r="BD844" i="1"/>
  <c r="BE844" i="1" s="1"/>
  <c r="AW770" i="1"/>
  <c r="BB760" i="1"/>
  <c r="BD760" i="1"/>
  <c r="AZ760" i="1"/>
  <c r="AW752" i="1"/>
  <c r="BB740" i="1"/>
  <c r="BD740" i="1"/>
  <c r="AZ740" i="1"/>
  <c r="BE792" i="1"/>
  <c r="BA792" i="1"/>
  <c r="AW792" i="1"/>
  <c r="BH792" i="1"/>
  <c r="BC792" i="1"/>
  <c r="BF792" i="1" s="1"/>
  <c r="BE784" i="1"/>
  <c r="BA784" i="1"/>
  <c r="AW784" i="1"/>
  <c r="BH784" i="1"/>
  <c r="BC784" i="1"/>
  <c r="BF784" i="1" s="1"/>
  <c r="BE776" i="1"/>
  <c r="BA776" i="1"/>
  <c r="AW776" i="1"/>
  <c r="BH776" i="1"/>
  <c r="BC776" i="1"/>
  <c r="BF776" i="1" s="1"/>
  <c r="BB761" i="1"/>
  <c r="BD761" i="1"/>
  <c r="AZ761" i="1"/>
  <c r="BB735" i="1"/>
  <c r="AZ735" i="1"/>
  <c r="BD735" i="1"/>
  <c r="BD836" i="1"/>
  <c r="BE836" i="1" s="1"/>
  <c r="BB836" i="1"/>
  <c r="BC836" i="1" s="1"/>
  <c r="AZ836" i="1"/>
  <c r="BA836" i="1" s="1"/>
  <c r="AW823" i="1"/>
  <c r="BD812" i="1"/>
  <c r="BB812" i="1"/>
  <c r="AZ812" i="1"/>
  <c r="AZ807" i="1"/>
  <c r="BA807" i="1" s="1"/>
  <c r="BD807" i="1"/>
  <c r="BE807" i="1" s="1"/>
  <c r="BB807" i="1"/>
  <c r="BC807" i="1" s="1"/>
  <c r="AZ803" i="1"/>
  <c r="BA803" i="1" s="1"/>
  <c r="BD803" i="1"/>
  <c r="BE803" i="1" s="1"/>
  <c r="BB803" i="1"/>
  <c r="BC803" i="1" s="1"/>
  <c r="BD748" i="1"/>
  <c r="AZ748" i="1"/>
  <c r="BB748" i="1"/>
  <c r="BB799" i="1"/>
  <c r="AZ799" i="1"/>
  <c r="BD799" i="1"/>
  <c r="BD781" i="1"/>
  <c r="BB781" i="1"/>
  <c r="AZ781" i="1"/>
  <c r="BD753" i="1"/>
  <c r="AZ753" i="1"/>
  <c r="BB753" i="1"/>
  <c r="BD739" i="1"/>
  <c r="AZ739" i="1"/>
  <c r="BB739" i="1"/>
  <c r="BD814" i="1"/>
  <c r="BE814" i="1" s="1"/>
  <c r="BB814" i="1"/>
  <c r="BC814" i="1" s="1"/>
  <c r="AZ814" i="1"/>
  <c r="BA814" i="1" s="1"/>
  <c r="BE771" i="1"/>
  <c r="BA771" i="1"/>
  <c r="AW771" i="1"/>
  <c r="BH771" i="1"/>
  <c r="BC771" i="1"/>
  <c r="BF771" i="1" s="1"/>
  <c r="BH743" i="1"/>
  <c r="BC743" i="1"/>
  <c r="BF743" i="1" s="1"/>
  <c r="BA743" i="1"/>
  <c r="AW743" i="1"/>
  <c r="BE743" i="1"/>
  <c r="AW733" i="1"/>
  <c r="BD779" i="1"/>
  <c r="BB779" i="1"/>
  <c r="AZ779" i="1"/>
  <c r="BD769" i="1"/>
  <c r="AZ769" i="1"/>
  <c r="BB769" i="1"/>
  <c r="BD723" i="1"/>
  <c r="AZ723" i="1"/>
  <c r="BB723" i="1"/>
  <c r="BD715" i="1"/>
  <c r="AZ715" i="1"/>
  <c r="BB715" i="1"/>
  <c r="BB708" i="1"/>
  <c r="AZ708" i="1"/>
  <c r="BD708" i="1"/>
  <c r="AZ705" i="1"/>
  <c r="BA705" i="1" s="1"/>
  <c r="BD705" i="1"/>
  <c r="BE705" i="1" s="1"/>
  <c r="BB705" i="1"/>
  <c r="BC705" i="1" s="1"/>
  <c r="AZ701" i="1"/>
  <c r="BA701" i="1" s="1"/>
  <c r="BD701" i="1"/>
  <c r="BE701" i="1" s="1"/>
  <c r="BB701" i="1"/>
  <c r="BC701" i="1" s="1"/>
  <c r="BD682" i="1"/>
  <c r="BE682" i="1" s="1"/>
  <c r="BB682" i="1"/>
  <c r="BC682" i="1" s="1"/>
  <c r="AZ682" i="1"/>
  <c r="BA682" i="1" s="1"/>
  <c r="BB672" i="1"/>
  <c r="BC672" i="1" s="1"/>
  <c r="AZ672" i="1"/>
  <c r="BA672" i="1" s="1"/>
  <c r="BD672" i="1"/>
  <c r="BE672" i="1" s="1"/>
  <c r="AZ669" i="1"/>
  <c r="BA669" i="1" s="1"/>
  <c r="BD669" i="1"/>
  <c r="BE669" i="1" s="1"/>
  <c r="BB669" i="1"/>
  <c r="BC669" i="1" s="1"/>
  <c r="BB651" i="1"/>
  <c r="BD651" i="1"/>
  <c r="AZ651" i="1"/>
  <c r="BB623" i="1"/>
  <c r="BC623" i="1" s="1"/>
  <c r="BD623" i="1"/>
  <c r="BE623" i="1" s="1"/>
  <c r="AZ623" i="1"/>
  <c r="BA623" i="1" s="1"/>
  <c r="BB607" i="1"/>
  <c r="BC607" i="1" s="1"/>
  <c r="BD607" i="1"/>
  <c r="BE607" i="1" s="1"/>
  <c r="AZ607" i="1"/>
  <c r="BA607" i="1" s="1"/>
  <c r="BD706" i="1"/>
  <c r="BB706" i="1"/>
  <c r="AZ706" i="1"/>
  <c r="BD702" i="1"/>
  <c r="BE702" i="1" s="1"/>
  <c r="BB702" i="1"/>
  <c r="BC702" i="1" s="1"/>
  <c r="AZ702" i="1"/>
  <c r="BA702" i="1" s="1"/>
  <c r="BB692" i="1"/>
  <c r="BC692" i="1" s="1"/>
  <c r="AZ692" i="1"/>
  <c r="BA692" i="1" s="1"/>
  <c r="BD692" i="1"/>
  <c r="BE692" i="1" s="1"/>
  <c r="AZ689" i="1"/>
  <c r="BA689" i="1" s="1"/>
  <c r="BD689" i="1"/>
  <c r="BE689" i="1" s="1"/>
  <c r="BB689" i="1"/>
  <c r="BC689" i="1" s="1"/>
  <c r="BD670" i="1"/>
  <c r="BE670" i="1" s="1"/>
  <c r="BB670" i="1"/>
  <c r="BC670" i="1" s="1"/>
  <c r="AZ670" i="1"/>
  <c r="BA670" i="1" s="1"/>
  <c r="BB658" i="1"/>
  <c r="BC658" i="1" s="1"/>
  <c r="BD658" i="1"/>
  <c r="BE658" i="1" s="1"/>
  <c r="AZ658" i="1"/>
  <c r="BA658" i="1" s="1"/>
  <c r="BB654" i="1"/>
  <c r="BD654" i="1"/>
  <c r="AZ654" i="1"/>
  <c r="BB650" i="1"/>
  <c r="BC650" i="1" s="1"/>
  <c r="BD650" i="1"/>
  <c r="BE650" i="1" s="1"/>
  <c r="AZ650" i="1"/>
  <c r="BA650" i="1" s="1"/>
  <c r="BB646" i="1"/>
  <c r="BC646" i="1" s="1"/>
  <c r="BD646" i="1"/>
  <c r="BE646" i="1" s="1"/>
  <c r="AZ646" i="1"/>
  <c r="BA646" i="1" s="1"/>
  <c r="BB644" i="1"/>
  <c r="BC644" i="1" s="1"/>
  <c r="BD644" i="1"/>
  <c r="BE644" i="1" s="1"/>
  <c r="AZ644" i="1"/>
  <c r="BA644" i="1" s="1"/>
  <c r="BB640" i="1"/>
  <c r="BC640" i="1" s="1"/>
  <c r="BD640" i="1"/>
  <c r="BE640" i="1" s="1"/>
  <c r="AZ640" i="1"/>
  <c r="BA640" i="1" s="1"/>
  <c r="BB586" i="1"/>
  <c r="BC586" i="1" s="1"/>
  <c r="AZ586" i="1"/>
  <c r="BA586" i="1" s="1"/>
  <c r="BD586" i="1"/>
  <c r="BE586" i="1" s="1"/>
  <c r="BB570" i="1"/>
  <c r="BC570" i="1" s="1"/>
  <c r="AZ570" i="1"/>
  <c r="BA570" i="1" s="1"/>
  <c r="BD570" i="1"/>
  <c r="BE570" i="1" s="1"/>
  <c r="BB566" i="1"/>
  <c r="BC566" i="1" s="1"/>
  <c r="AZ566" i="1"/>
  <c r="BA566" i="1" s="1"/>
  <c r="BD566" i="1"/>
  <c r="BE566" i="1" s="1"/>
  <c r="BB526" i="1"/>
  <c r="AZ526" i="1"/>
  <c r="BD526" i="1"/>
  <c r="BD720" i="1"/>
  <c r="AZ720" i="1"/>
  <c r="BB720" i="1"/>
  <c r="BD713" i="1"/>
  <c r="AZ713" i="1"/>
  <c r="BB713" i="1"/>
  <c r="BD710" i="1"/>
  <c r="BB710" i="1"/>
  <c r="AZ710" i="1"/>
  <c r="BB675" i="1"/>
  <c r="BC675" i="1" s="1"/>
  <c r="AZ675" i="1"/>
  <c r="BA675" i="1" s="1"/>
  <c r="BD675" i="1"/>
  <c r="BE675" i="1" s="1"/>
  <c r="BB679" i="1"/>
  <c r="BC679" i="1" s="1"/>
  <c r="AZ679" i="1"/>
  <c r="BA679" i="1" s="1"/>
  <c r="BD679" i="1"/>
  <c r="BE679" i="1" s="1"/>
  <c r="BB624" i="1"/>
  <c r="BC624" i="1" s="1"/>
  <c r="BD624" i="1"/>
  <c r="BE624" i="1" s="1"/>
  <c r="AZ624" i="1"/>
  <c r="BA624" i="1" s="1"/>
  <c r="BB588" i="1"/>
  <c r="BC588" i="1" s="1"/>
  <c r="BD588" i="1"/>
  <c r="BE588" i="1" s="1"/>
  <c r="AZ588" i="1"/>
  <c r="BA588" i="1" s="1"/>
  <c r="BB583" i="1"/>
  <c r="BC583" i="1" s="1"/>
  <c r="BD583" i="1"/>
  <c r="BE583" i="1" s="1"/>
  <c r="AZ583" i="1"/>
  <c r="BA583" i="1" s="1"/>
  <c r="BB547" i="1"/>
  <c r="BC547" i="1" s="1"/>
  <c r="AZ547" i="1"/>
  <c r="BA547" i="1" s="1"/>
  <c r="BD547" i="1"/>
  <c r="BE547" i="1" s="1"/>
  <c r="BD662" i="1"/>
  <c r="BE662" i="1" s="1"/>
  <c r="BB662" i="1"/>
  <c r="BC662" i="1" s="1"/>
  <c r="AZ662" i="1"/>
  <c r="BA662" i="1" s="1"/>
  <c r="BB585" i="1"/>
  <c r="BC585" i="1" s="1"/>
  <c r="AZ585" i="1"/>
  <c r="BA585" i="1" s="1"/>
  <c r="BD585" i="1"/>
  <c r="BE585" i="1" s="1"/>
  <c r="BB539" i="1"/>
  <c r="BD539" i="1"/>
  <c r="AZ539" i="1"/>
  <c r="AW509" i="1"/>
  <c r="BD483" i="1"/>
  <c r="AZ483" i="1"/>
  <c r="BB483" i="1"/>
  <c r="AW479" i="1"/>
  <c r="BB471" i="1"/>
  <c r="BD471" i="1"/>
  <c r="AZ471" i="1"/>
  <c r="BB663" i="1"/>
  <c r="BC663" i="1" s="1"/>
  <c r="AZ663" i="1"/>
  <c r="BA663" i="1" s="1"/>
  <c r="BD663" i="1"/>
  <c r="BE663" i="1" s="1"/>
  <c r="BB604" i="1"/>
  <c r="BC604" i="1" s="1"/>
  <c r="BD604" i="1"/>
  <c r="BE604" i="1" s="1"/>
  <c r="AZ604" i="1"/>
  <c r="BA604" i="1" s="1"/>
  <c r="BB592" i="1"/>
  <c r="BC592" i="1" s="1"/>
  <c r="BD592" i="1"/>
  <c r="BE592" i="1" s="1"/>
  <c r="AZ592" i="1"/>
  <c r="BA592" i="1" s="1"/>
  <c r="BB587" i="1"/>
  <c r="BC587" i="1" s="1"/>
  <c r="BD587" i="1"/>
  <c r="BE587" i="1" s="1"/>
  <c r="AZ587" i="1"/>
  <c r="BA587" i="1" s="1"/>
  <c r="AZ517" i="1"/>
  <c r="BA517" i="1" s="1"/>
  <c r="BD517" i="1"/>
  <c r="BE517" i="1" s="1"/>
  <c r="BB517" i="1"/>
  <c r="BC517" i="1" s="1"/>
  <c r="AZ511" i="1"/>
  <c r="BA511" i="1" s="1"/>
  <c r="BD511" i="1"/>
  <c r="BE511" i="1" s="1"/>
  <c r="BB511" i="1"/>
  <c r="BC511" i="1" s="1"/>
  <c r="BB642" i="1"/>
  <c r="BC642" i="1" s="1"/>
  <c r="BD642" i="1"/>
  <c r="BE642" i="1" s="1"/>
  <c r="AZ642" i="1"/>
  <c r="BA642" i="1" s="1"/>
  <c r="BB474" i="1"/>
  <c r="BC474" i="1" s="1"/>
  <c r="AZ474" i="1"/>
  <c r="BA474" i="1" s="1"/>
  <c r="BD474" i="1"/>
  <c r="BE474" i="1" s="1"/>
  <c r="BB462" i="1"/>
  <c r="BC462" i="1" s="1"/>
  <c r="AZ462" i="1"/>
  <c r="BA462" i="1" s="1"/>
  <c r="BD462" i="1"/>
  <c r="BE462" i="1" s="1"/>
  <c r="AZ459" i="1"/>
  <c r="BA459" i="1" s="1"/>
  <c r="BD459" i="1"/>
  <c r="BE459" i="1" s="1"/>
  <c r="BB459" i="1"/>
  <c r="BC459" i="1" s="1"/>
  <c r="AZ445" i="1"/>
  <c r="BA445" i="1" s="1"/>
  <c r="BD445" i="1"/>
  <c r="BE445" i="1" s="1"/>
  <c r="BB445" i="1"/>
  <c r="BC445" i="1" s="1"/>
  <c r="BB343" i="1"/>
  <c r="BC343" i="1" s="1"/>
  <c r="BD343" i="1"/>
  <c r="BE343" i="1" s="1"/>
  <c r="AZ343" i="1"/>
  <c r="BA343" i="1" s="1"/>
  <c r="BB339" i="1"/>
  <c r="BC339" i="1" s="1"/>
  <c r="BD339" i="1"/>
  <c r="BE339" i="1" s="1"/>
  <c r="AZ339" i="1"/>
  <c r="BA339" i="1" s="1"/>
  <c r="BB335" i="1"/>
  <c r="BC335" i="1" s="1"/>
  <c r="BD335" i="1"/>
  <c r="BE335" i="1" s="1"/>
  <c r="AZ335" i="1"/>
  <c r="BA335" i="1" s="1"/>
  <c r="BB331" i="1"/>
  <c r="BC331" i="1" s="1"/>
  <c r="BD331" i="1"/>
  <c r="BE331" i="1" s="1"/>
  <c r="AZ331" i="1"/>
  <c r="BA331" i="1" s="1"/>
  <c r="BB327" i="1"/>
  <c r="BC327" i="1" s="1"/>
  <c r="BD327" i="1"/>
  <c r="BE327" i="1" s="1"/>
  <c r="AZ327" i="1"/>
  <c r="BA327" i="1" s="1"/>
  <c r="BB323" i="1"/>
  <c r="BD323" i="1"/>
  <c r="AZ323" i="1"/>
  <c r="BB319" i="1"/>
  <c r="BC319" i="1" s="1"/>
  <c r="BD319" i="1"/>
  <c r="BE319" i="1" s="1"/>
  <c r="AZ319" i="1"/>
  <c r="BA319" i="1" s="1"/>
  <c r="BB305" i="1"/>
  <c r="BC305" i="1" s="1"/>
  <c r="BD305" i="1"/>
  <c r="BE305" i="1" s="1"/>
  <c r="AZ305" i="1"/>
  <c r="BA305" i="1" s="1"/>
  <c r="BB299" i="1"/>
  <c r="AZ299" i="1"/>
  <c r="BD299" i="1"/>
  <c r="BB589" i="1"/>
  <c r="BC589" i="1" s="1"/>
  <c r="AZ589" i="1"/>
  <c r="BA589" i="1" s="1"/>
  <c r="BD589" i="1"/>
  <c r="BE589" i="1" s="1"/>
  <c r="BB559" i="1"/>
  <c r="BC559" i="1" s="1"/>
  <c r="BD559" i="1"/>
  <c r="BE559" i="1" s="1"/>
  <c r="AZ559" i="1"/>
  <c r="BA559" i="1" s="1"/>
  <c r="BB434" i="1"/>
  <c r="BD434" i="1"/>
  <c r="AZ434" i="1"/>
  <c r="BB422" i="1"/>
  <c r="BC422" i="1" s="1"/>
  <c r="BD422" i="1"/>
  <c r="BE422" i="1" s="1"/>
  <c r="AZ422" i="1"/>
  <c r="BA422" i="1" s="1"/>
  <c r="BB416" i="1"/>
  <c r="BD416" i="1"/>
  <c r="AZ416" i="1"/>
  <c r="BB410" i="1"/>
  <c r="BD410" i="1"/>
  <c r="AZ410" i="1"/>
  <c r="BB405" i="1"/>
  <c r="BD405" i="1"/>
  <c r="AZ405" i="1"/>
  <c r="BB399" i="1"/>
  <c r="BD399" i="1"/>
  <c r="AZ399" i="1"/>
  <c r="BB395" i="1"/>
  <c r="BD395" i="1"/>
  <c r="AZ395" i="1"/>
  <c r="BB391" i="1"/>
  <c r="BD391" i="1"/>
  <c r="AZ391" i="1"/>
  <c r="BB386" i="1"/>
  <c r="BD386" i="1"/>
  <c r="AZ386" i="1"/>
  <c r="BB382" i="1"/>
  <c r="BC382" i="1" s="1"/>
  <c r="BD382" i="1"/>
  <c r="BE382" i="1" s="1"/>
  <c r="AZ382" i="1"/>
  <c r="BA382" i="1" s="1"/>
  <c r="BB378" i="1"/>
  <c r="BC378" i="1" s="1"/>
  <c r="BD378" i="1"/>
  <c r="BE378" i="1" s="1"/>
  <c r="AZ378" i="1"/>
  <c r="BA378" i="1" s="1"/>
  <c r="BB285" i="1"/>
  <c r="BC285" i="1" s="1"/>
  <c r="BD285" i="1"/>
  <c r="BE285" i="1" s="1"/>
  <c r="AZ285" i="1"/>
  <c r="BA285" i="1" s="1"/>
  <c r="AW279" i="1"/>
  <c r="AW271" i="1"/>
  <c r="BH265" i="1"/>
  <c r="BC265" i="1"/>
  <c r="BF265" i="1" s="1"/>
  <c r="BE265" i="1"/>
  <c r="BA265" i="1"/>
  <c r="AW265" i="1"/>
  <c r="AW257" i="1"/>
  <c r="AW245" i="1"/>
  <c r="BH237" i="1"/>
  <c r="BC237" i="1"/>
  <c r="BF237" i="1" s="1"/>
  <c r="BE237" i="1"/>
  <c r="BA237" i="1"/>
  <c r="AW237" i="1"/>
  <c r="BB226" i="1"/>
  <c r="AZ226" i="1"/>
  <c r="BD226" i="1"/>
  <c r="BB216" i="1"/>
  <c r="BC216" i="1" s="1"/>
  <c r="AZ216" i="1"/>
  <c r="BA216" i="1" s="1"/>
  <c r="BD216" i="1"/>
  <c r="BE216" i="1" s="1"/>
  <c r="BB714" i="1"/>
  <c r="AZ714" i="1"/>
  <c r="BD714" i="1"/>
  <c r="BB454" i="1"/>
  <c r="AZ454" i="1"/>
  <c r="BD454" i="1"/>
  <c r="BD438" i="1"/>
  <c r="BB438" i="1"/>
  <c r="AZ438" i="1"/>
  <c r="BB373" i="1"/>
  <c r="BC373" i="1" s="1"/>
  <c r="AZ373" i="1"/>
  <c r="BA373" i="1" s="1"/>
  <c r="BD373" i="1"/>
  <c r="BE373" i="1" s="1"/>
  <c r="BB369" i="1"/>
  <c r="BC369" i="1" s="1"/>
  <c r="AZ369" i="1"/>
  <c r="BA369" i="1" s="1"/>
  <c r="BD369" i="1"/>
  <c r="BE369" i="1" s="1"/>
  <c r="BB296" i="1"/>
  <c r="BC296" i="1" s="1"/>
  <c r="AZ296" i="1"/>
  <c r="BA296" i="1" s="1"/>
  <c r="BD296" i="1"/>
  <c r="BE296" i="1" s="1"/>
  <c r="BB857" i="1"/>
  <c r="BC857" i="1" s="1"/>
  <c r="AZ857" i="1"/>
  <c r="BA857" i="1" s="1"/>
  <c r="BD857" i="1"/>
  <c r="BE857" i="1" s="1"/>
  <c r="BB581" i="1"/>
  <c r="BC581" i="1" s="1"/>
  <c r="AZ581" i="1"/>
  <c r="BA581" i="1" s="1"/>
  <c r="BD581" i="1"/>
  <c r="BE581" i="1" s="1"/>
  <c r="BB364" i="1"/>
  <c r="BD364" i="1"/>
  <c r="AZ364" i="1"/>
  <c r="BB360" i="1"/>
  <c r="BC360" i="1" s="1"/>
  <c r="BD360" i="1"/>
  <c r="BE360" i="1" s="1"/>
  <c r="AZ360" i="1"/>
  <c r="BA360" i="1" s="1"/>
  <c r="BB356" i="1"/>
  <c r="BC356" i="1" s="1"/>
  <c r="BD356" i="1"/>
  <c r="BE356" i="1" s="1"/>
  <c r="AZ356" i="1"/>
  <c r="BA356" i="1" s="1"/>
  <c r="BB352" i="1"/>
  <c r="BC352" i="1" s="1"/>
  <c r="BD352" i="1"/>
  <c r="BE352" i="1" s="1"/>
  <c r="AZ352" i="1"/>
  <c r="BA352" i="1" s="1"/>
  <c r="BB348" i="1"/>
  <c r="BC348" i="1" s="1"/>
  <c r="BD348" i="1"/>
  <c r="BE348" i="1" s="1"/>
  <c r="AZ348" i="1"/>
  <c r="BA348" i="1" s="1"/>
  <c r="BB313" i="1"/>
  <c r="BC313" i="1" s="1"/>
  <c r="BD313" i="1"/>
  <c r="BE313" i="1" s="1"/>
  <c r="AZ313" i="1"/>
  <c r="BA313" i="1" s="1"/>
  <c r="BB309" i="1"/>
  <c r="BC309" i="1" s="1"/>
  <c r="BD309" i="1"/>
  <c r="BE309" i="1" s="1"/>
  <c r="AZ309" i="1"/>
  <c r="BA309" i="1" s="1"/>
  <c r="BB280" i="1"/>
  <c r="BC280" i="1" s="1"/>
  <c r="AZ280" i="1"/>
  <c r="BA280" i="1" s="1"/>
  <c r="BD280" i="1"/>
  <c r="BE280" i="1" s="1"/>
  <c r="BB272" i="1"/>
  <c r="BC272" i="1" s="1"/>
  <c r="AZ272" i="1"/>
  <c r="BA272" i="1" s="1"/>
  <c r="BD272" i="1"/>
  <c r="BE272" i="1" s="1"/>
  <c r="BB264" i="1"/>
  <c r="BC264" i="1" s="1"/>
  <c r="AZ264" i="1"/>
  <c r="BA264" i="1" s="1"/>
  <c r="BD264" i="1"/>
  <c r="BE264" i="1" s="1"/>
  <c r="BB256" i="1"/>
  <c r="BC256" i="1" s="1"/>
  <c r="AZ256" i="1"/>
  <c r="BA256" i="1" s="1"/>
  <c r="BD256" i="1"/>
  <c r="BE256" i="1" s="1"/>
  <c r="BB240" i="1"/>
  <c r="AZ240" i="1"/>
  <c r="BD240" i="1"/>
  <c r="BB221" i="1"/>
  <c r="BD221" i="1"/>
  <c r="AZ221" i="1"/>
  <c r="BB178" i="1"/>
  <c r="BD178" i="1"/>
  <c r="AZ178" i="1"/>
  <c r="BD126" i="1"/>
  <c r="BE126" i="1" s="1"/>
  <c r="AZ126" i="1"/>
  <c r="BA126" i="1" s="1"/>
  <c r="BB126" i="1"/>
  <c r="BC126" i="1" s="1"/>
  <c r="BD123" i="1"/>
  <c r="AZ123" i="1"/>
  <c r="BB123" i="1"/>
  <c r="BD120" i="1"/>
  <c r="BE120" i="1" s="1"/>
  <c r="AZ120" i="1"/>
  <c r="BA120" i="1" s="1"/>
  <c r="BB120" i="1"/>
  <c r="BC120" i="1" s="1"/>
  <c r="BD99" i="1"/>
  <c r="BE99" i="1" s="1"/>
  <c r="AZ99" i="1"/>
  <c r="BA99" i="1" s="1"/>
  <c r="BB99" i="1"/>
  <c r="BC99" i="1" s="1"/>
  <c r="BD93" i="1"/>
  <c r="BE93" i="1" s="1"/>
  <c r="AZ93" i="1"/>
  <c r="BA93" i="1" s="1"/>
  <c r="BB93" i="1"/>
  <c r="BC93" i="1" s="1"/>
  <c r="BD80" i="1"/>
  <c r="BE80" i="1" s="1"/>
  <c r="AZ80" i="1"/>
  <c r="BA80" i="1" s="1"/>
  <c r="BB80" i="1"/>
  <c r="BC80" i="1" s="1"/>
  <c r="BF80" i="1" s="1"/>
  <c r="BH80" i="1" s="1"/>
  <c r="BD208" i="1"/>
  <c r="BE208" i="1" s="1"/>
  <c r="BB208" i="1"/>
  <c r="BC208" i="1" s="1"/>
  <c r="AZ208" i="1"/>
  <c r="BA208" i="1" s="1"/>
  <c r="BB133" i="1"/>
  <c r="BC133" i="1" s="1"/>
  <c r="BD133" i="1"/>
  <c r="BE133" i="1" s="1"/>
  <c r="AZ133" i="1"/>
  <c r="BA133" i="1" s="1"/>
  <c r="BB131" i="1"/>
  <c r="BC131" i="1" s="1"/>
  <c r="BD131" i="1"/>
  <c r="BE131" i="1" s="1"/>
  <c r="AZ131" i="1"/>
  <c r="BA131" i="1" s="1"/>
  <c r="BD128" i="1"/>
  <c r="BE128" i="1" s="1"/>
  <c r="AZ128" i="1"/>
  <c r="BA128" i="1" s="1"/>
  <c r="BB128" i="1"/>
  <c r="BC128" i="1" s="1"/>
  <c r="BF128" i="1" s="1"/>
  <c r="BH128" i="1" s="1"/>
  <c r="AZ229" i="1"/>
  <c r="BD229" i="1"/>
  <c r="BB229" i="1"/>
  <c r="BD220" i="1"/>
  <c r="BB220" i="1"/>
  <c r="AZ220" i="1"/>
  <c r="BB136" i="1"/>
  <c r="BC136" i="1" s="1"/>
  <c r="BD136" i="1"/>
  <c r="BE136" i="1" s="1"/>
  <c r="AZ136" i="1"/>
  <c r="BA136" i="1" s="1"/>
  <c r="AW75" i="1"/>
  <c r="BB47" i="1"/>
  <c r="BC47" i="1" s="1"/>
  <c r="BD47" i="1"/>
  <c r="BE47" i="1" s="1"/>
  <c r="AZ47" i="1"/>
  <c r="BA47" i="1" s="1"/>
  <c r="BD59" i="1"/>
  <c r="BE59" i="1" s="1"/>
  <c r="AZ59" i="1"/>
  <c r="BA59" i="1" s="1"/>
  <c r="BB59" i="1"/>
  <c r="BC59" i="1" s="1"/>
  <c r="BF59" i="1" s="1"/>
  <c r="BH59" i="1" s="1"/>
  <c r="AW6" i="1"/>
  <c r="BD44" i="1"/>
  <c r="BE44" i="1" s="1"/>
  <c r="AZ44" i="1"/>
  <c r="BA44" i="1" s="1"/>
  <c r="BB44" i="1"/>
  <c r="BC44" i="1" s="1"/>
  <c r="BF44" i="1" s="1"/>
  <c r="BH44" i="1" s="1"/>
  <c r="AW39" i="1"/>
  <c r="AW35" i="1"/>
  <c r="AW31" i="1"/>
  <c r="BD27" i="1"/>
  <c r="AZ27" i="1"/>
  <c r="BB27" i="1"/>
  <c r="AW23" i="1"/>
  <c r="BD18" i="1"/>
  <c r="AZ18" i="1"/>
  <c r="BB18" i="1"/>
  <c r="AW9" i="1"/>
  <c r="BB62" i="1"/>
  <c r="BC62" i="1" s="1"/>
  <c r="BD62" i="1"/>
  <c r="BE62" i="1" s="1"/>
  <c r="AZ62" i="1"/>
  <c r="BA62" i="1" s="1"/>
  <c r="AW19" i="1"/>
  <c r="BF978" i="1"/>
  <c r="BH978" i="1" s="1"/>
  <c r="AW960" i="1"/>
  <c r="BF996" i="1"/>
  <c r="BH996" i="1" s="1"/>
  <c r="AW969" i="1"/>
  <c r="AW971" i="1"/>
  <c r="AW993" i="1"/>
  <c r="BF992" i="1"/>
  <c r="BH992" i="1" s="1"/>
  <c r="AW963" i="1"/>
  <c r="AW957" i="1"/>
  <c r="BB987" i="1"/>
  <c r="BC987" i="1" s="1"/>
  <c r="BD987" i="1"/>
  <c r="BE987" i="1" s="1"/>
  <c r="AZ987" i="1"/>
  <c r="BA987" i="1" s="1"/>
  <c r="BB896" i="1"/>
  <c r="BC896" i="1" s="1"/>
  <c r="AZ896" i="1"/>
  <c r="BA896" i="1" s="1"/>
  <c r="BD896" i="1"/>
  <c r="BE896" i="1" s="1"/>
  <c r="BB885" i="1"/>
  <c r="BC885" i="1" s="1"/>
  <c r="AZ885" i="1"/>
  <c r="BA885" i="1" s="1"/>
  <c r="BD885" i="1"/>
  <c r="BE885" i="1" s="1"/>
  <c r="BD939" i="1"/>
  <c r="BE939" i="1" s="1"/>
  <c r="AZ939" i="1"/>
  <c r="BA939" i="1" s="1"/>
  <c r="BB939" i="1"/>
  <c r="BC939" i="1" s="1"/>
  <c r="BF939" i="1" s="1"/>
  <c r="BH939" i="1" s="1"/>
  <c r="BD919" i="1"/>
  <c r="AZ919" i="1"/>
  <c r="BB919" i="1"/>
  <c r="BB874" i="1"/>
  <c r="BC874" i="1" s="1"/>
  <c r="BD874" i="1"/>
  <c r="BE874" i="1" s="1"/>
  <c r="AZ874" i="1"/>
  <c r="BA874" i="1" s="1"/>
  <c r="BB952" i="1"/>
  <c r="BC952" i="1" s="1"/>
  <c r="AZ952" i="1"/>
  <c r="BA952" i="1" s="1"/>
  <c r="BD952" i="1"/>
  <c r="BE952" i="1" s="1"/>
  <c r="BD925" i="1"/>
  <c r="AZ925" i="1"/>
  <c r="BB925" i="1"/>
  <c r="BB903" i="1"/>
  <c r="BC903" i="1" s="1"/>
  <c r="AZ903" i="1"/>
  <c r="BA903" i="1" s="1"/>
  <c r="BD903" i="1"/>
  <c r="BE903" i="1" s="1"/>
  <c r="BB875" i="1"/>
  <c r="BC875" i="1" s="1"/>
  <c r="BD875" i="1"/>
  <c r="BE875" i="1" s="1"/>
  <c r="AZ875" i="1"/>
  <c r="BA875" i="1" s="1"/>
  <c r="BB824" i="1"/>
  <c r="AZ824" i="1"/>
  <c r="BD824" i="1"/>
  <c r="BB873" i="1"/>
  <c r="BC873" i="1" s="1"/>
  <c r="AZ873" i="1"/>
  <c r="BA873" i="1" s="1"/>
  <c r="BD873" i="1"/>
  <c r="BE873" i="1" s="1"/>
  <c r="BB865" i="1"/>
  <c r="BC865" i="1" s="1"/>
  <c r="AZ865" i="1"/>
  <c r="BA865" i="1" s="1"/>
  <c r="BD865" i="1"/>
  <c r="BE865" i="1" s="1"/>
  <c r="BB864" i="1"/>
  <c r="BC864" i="1" s="1"/>
  <c r="AZ864" i="1"/>
  <c r="BA864" i="1" s="1"/>
  <c r="BD864" i="1"/>
  <c r="BE864" i="1" s="1"/>
  <c r="BB859" i="1"/>
  <c r="BC859" i="1" s="1"/>
  <c r="BD859" i="1"/>
  <c r="BE859" i="1" s="1"/>
  <c r="AZ859" i="1"/>
  <c r="BA859" i="1" s="1"/>
  <c r="BB837" i="1"/>
  <c r="BC837" i="1" s="1"/>
  <c r="AZ837" i="1"/>
  <c r="BA837" i="1" s="1"/>
  <c r="BD837" i="1"/>
  <c r="BE837" i="1" s="1"/>
  <c r="BB834" i="1"/>
  <c r="BC834" i="1" s="1"/>
  <c r="AZ834" i="1"/>
  <c r="BA834" i="1" s="1"/>
  <c r="BD834" i="1"/>
  <c r="BE834" i="1" s="1"/>
  <c r="AZ831" i="1"/>
  <c r="BA831" i="1" s="1"/>
  <c r="BD831" i="1"/>
  <c r="BE831" i="1" s="1"/>
  <c r="BB831" i="1"/>
  <c r="BC831" i="1" s="1"/>
  <c r="BH768" i="1"/>
  <c r="BC768" i="1"/>
  <c r="BF768" i="1" s="1"/>
  <c r="BA768" i="1"/>
  <c r="AW768" i="1"/>
  <c r="BE768" i="1"/>
  <c r="BH758" i="1"/>
  <c r="BC758" i="1"/>
  <c r="BF758" i="1" s="1"/>
  <c r="BA758" i="1"/>
  <c r="AW758" i="1"/>
  <c r="BE758" i="1"/>
  <c r="BH750" i="1"/>
  <c r="BC750" i="1"/>
  <c r="BF750" i="1" s="1"/>
  <c r="BA750" i="1"/>
  <c r="AW750" i="1"/>
  <c r="BE750" i="1"/>
  <c r="AW738" i="1"/>
  <c r="BB846" i="1"/>
  <c r="BC846" i="1" s="1"/>
  <c r="BD846" i="1"/>
  <c r="BE846" i="1" s="1"/>
  <c r="AZ846" i="1"/>
  <c r="BA846" i="1" s="1"/>
  <c r="BB842" i="1"/>
  <c r="BC842" i="1" s="1"/>
  <c r="AZ842" i="1"/>
  <c r="BA842" i="1" s="1"/>
  <c r="BD842" i="1"/>
  <c r="BE842" i="1" s="1"/>
  <c r="BB838" i="1"/>
  <c r="BC838" i="1" s="1"/>
  <c r="AZ838" i="1"/>
  <c r="BA838" i="1" s="1"/>
  <c r="BD838" i="1"/>
  <c r="BE838" i="1" s="1"/>
  <c r="AZ835" i="1"/>
  <c r="BA835" i="1" s="1"/>
  <c r="BD835" i="1"/>
  <c r="BE835" i="1" s="1"/>
  <c r="BB835" i="1"/>
  <c r="BC835" i="1" s="1"/>
  <c r="AZ811" i="1"/>
  <c r="BD811" i="1"/>
  <c r="BB811" i="1"/>
  <c r="BB809" i="1"/>
  <c r="BD809" i="1"/>
  <c r="AZ809" i="1"/>
  <c r="BD798" i="1"/>
  <c r="BB798" i="1"/>
  <c r="AZ798" i="1"/>
  <c r="BE790" i="1"/>
  <c r="BA790" i="1"/>
  <c r="AW790" i="1"/>
  <c r="BH790" i="1"/>
  <c r="BC790" i="1"/>
  <c r="BF790" i="1" s="1"/>
  <c r="BE782" i="1"/>
  <c r="BA782" i="1"/>
  <c r="AW782" i="1"/>
  <c r="BH782" i="1"/>
  <c r="BC782" i="1"/>
  <c r="BF782" i="1" s="1"/>
  <c r="BE774" i="1"/>
  <c r="BA774" i="1"/>
  <c r="AW774" i="1"/>
  <c r="BH774" i="1"/>
  <c r="BC774" i="1"/>
  <c r="BF774" i="1" s="1"/>
  <c r="BH757" i="1"/>
  <c r="BC757" i="1"/>
  <c r="BF757" i="1" s="1"/>
  <c r="BA757" i="1"/>
  <c r="AW757" i="1"/>
  <c r="BE757" i="1"/>
  <c r="AW731" i="1"/>
  <c r="BD828" i="1"/>
  <c r="BB828" i="1"/>
  <c r="AZ828" i="1"/>
  <c r="BE819" i="1"/>
  <c r="BA819" i="1"/>
  <c r="AW819" i="1"/>
  <c r="BC819" i="1"/>
  <c r="BF819" i="1" s="1"/>
  <c r="BH819" i="1"/>
  <c r="BH744" i="1"/>
  <c r="BC744" i="1"/>
  <c r="BF744" i="1" s="1"/>
  <c r="BE744" i="1"/>
  <c r="AW744" i="1"/>
  <c r="BA744" i="1"/>
  <c r="BD767" i="1"/>
  <c r="AZ767" i="1"/>
  <c r="BB767" i="1"/>
  <c r="AZ825" i="1"/>
  <c r="BD825" i="1"/>
  <c r="BB825" i="1"/>
  <c r="BD793" i="1"/>
  <c r="AZ793" i="1"/>
  <c r="BB793" i="1"/>
  <c r="BD777" i="1"/>
  <c r="BB777" i="1"/>
  <c r="AZ777" i="1"/>
  <c r="BB699" i="1"/>
  <c r="BC699" i="1" s="1"/>
  <c r="AZ699" i="1"/>
  <c r="BA699" i="1" s="1"/>
  <c r="BD699" i="1"/>
  <c r="BE699" i="1" s="1"/>
  <c r="BB667" i="1"/>
  <c r="BC667" i="1" s="1"/>
  <c r="AZ667" i="1"/>
  <c r="BA667" i="1" s="1"/>
  <c r="BD667" i="1"/>
  <c r="BE667" i="1" s="1"/>
  <c r="BB647" i="1"/>
  <c r="BC647" i="1" s="1"/>
  <c r="BD647" i="1"/>
  <c r="BE647" i="1" s="1"/>
  <c r="AZ647" i="1"/>
  <c r="BA647" i="1" s="1"/>
  <c r="BB619" i="1"/>
  <c r="BC619" i="1" s="1"/>
  <c r="BD619" i="1"/>
  <c r="BE619" i="1" s="1"/>
  <c r="AZ619" i="1"/>
  <c r="BA619" i="1" s="1"/>
  <c r="BB687" i="1"/>
  <c r="BC687" i="1" s="1"/>
  <c r="AZ687" i="1"/>
  <c r="BA687" i="1" s="1"/>
  <c r="BD687" i="1"/>
  <c r="BE687" i="1" s="1"/>
  <c r="BB590" i="1"/>
  <c r="BC590" i="1" s="1"/>
  <c r="AZ590" i="1"/>
  <c r="BA590" i="1" s="1"/>
  <c r="BD590" i="1"/>
  <c r="BE590" i="1" s="1"/>
  <c r="BB574" i="1"/>
  <c r="BC574" i="1" s="1"/>
  <c r="AZ574" i="1"/>
  <c r="BA574" i="1" s="1"/>
  <c r="BD574" i="1"/>
  <c r="BE574" i="1" s="1"/>
  <c r="BB552" i="1"/>
  <c r="BC552" i="1" s="1"/>
  <c r="AZ552" i="1"/>
  <c r="BA552" i="1" s="1"/>
  <c r="BD552" i="1"/>
  <c r="BE552" i="1" s="1"/>
  <c r="BB532" i="1"/>
  <c r="BC532" i="1" s="1"/>
  <c r="AZ532" i="1"/>
  <c r="BA532" i="1" s="1"/>
  <c r="BD532" i="1"/>
  <c r="BE532" i="1" s="1"/>
  <c r="BB516" i="1"/>
  <c r="BC516" i="1" s="1"/>
  <c r="AZ516" i="1"/>
  <c r="BA516" i="1" s="1"/>
  <c r="BD516" i="1"/>
  <c r="BE516" i="1" s="1"/>
  <c r="BB510" i="1"/>
  <c r="BC510" i="1" s="1"/>
  <c r="AZ510" i="1"/>
  <c r="BA510" i="1" s="1"/>
  <c r="BD510" i="1"/>
  <c r="BE510" i="1" s="1"/>
  <c r="BD719" i="1"/>
  <c r="AZ719" i="1"/>
  <c r="BB719" i="1"/>
  <c r="BB696" i="1"/>
  <c r="BC696" i="1" s="1"/>
  <c r="AZ696" i="1"/>
  <c r="BA696" i="1" s="1"/>
  <c r="BD696" i="1"/>
  <c r="BE696" i="1" s="1"/>
  <c r="AZ693" i="1"/>
  <c r="BA693" i="1" s="1"/>
  <c r="BD693" i="1"/>
  <c r="BE693" i="1" s="1"/>
  <c r="BB693" i="1"/>
  <c r="BC693" i="1" s="1"/>
  <c r="BD674" i="1"/>
  <c r="BE674" i="1" s="1"/>
  <c r="BB674" i="1"/>
  <c r="BC674" i="1" s="1"/>
  <c r="AZ674" i="1"/>
  <c r="BA674" i="1" s="1"/>
  <c r="BB664" i="1"/>
  <c r="BC664" i="1" s="1"/>
  <c r="AZ664" i="1"/>
  <c r="BA664" i="1" s="1"/>
  <c r="BD664" i="1"/>
  <c r="BE664" i="1" s="1"/>
  <c r="AZ661" i="1"/>
  <c r="BA661" i="1" s="1"/>
  <c r="BD661" i="1"/>
  <c r="BE661" i="1" s="1"/>
  <c r="BB661" i="1"/>
  <c r="BC661" i="1" s="1"/>
  <c r="BB657" i="1"/>
  <c r="BC657" i="1" s="1"/>
  <c r="BD657" i="1"/>
  <c r="BE657" i="1" s="1"/>
  <c r="AZ657" i="1"/>
  <c r="BA657" i="1" s="1"/>
  <c r="BB653" i="1"/>
  <c r="BD653" i="1"/>
  <c r="AZ653" i="1"/>
  <c r="BB649" i="1"/>
  <c r="BC649" i="1" s="1"/>
  <c r="BD649" i="1"/>
  <c r="BE649" i="1" s="1"/>
  <c r="AZ649" i="1"/>
  <c r="BA649" i="1" s="1"/>
  <c r="BB643" i="1"/>
  <c r="BC643" i="1" s="1"/>
  <c r="BD643" i="1"/>
  <c r="BE643" i="1" s="1"/>
  <c r="AZ643" i="1"/>
  <c r="BA643" i="1" s="1"/>
  <c r="BB639" i="1"/>
  <c r="BC639" i="1" s="1"/>
  <c r="BD639" i="1"/>
  <c r="BE639" i="1" s="1"/>
  <c r="AZ639" i="1"/>
  <c r="BA639" i="1" s="1"/>
  <c r="BB660" i="1"/>
  <c r="BC660" i="1" s="1"/>
  <c r="BD660" i="1"/>
  <c r="BE660" i="1" s="1"/>
  <c r="AZ660" i="1"/>
  <c r="BA660" i="1" s="1"/>
  <c r="BB616" i="1"/>
  <c r="BC616" i="1" s="1"/>
  <c r="BD616" i="1"/>
  <c r="BE616" i="1" s="1"/>
  <c r="AZ616" i="1"/>
  <c r="BA616" i="1" s="1"/>
  <c r="BB580" i="1"/>
  <c r="BC580" i="1" s="1"/>
  <c r="BD580" i="1"/>
  <c r="BE580" i="1" s="1"/>
  <c r="AZ580" i="1"/>
  <c r="BA580" i="1" s="1"/>
  <c r="BB575" i="1"/>
  <c r="BC575" i="1" s="1"/>
  <c r="BD575" i="1"/>
  <c r="BE575" i="1" s="1"/>
  <c r="AZ575" i="1"/>
  <c r="BA575" i="1" s="1"/>
  <c r="BB545" i="1"/>
  <c r="BC545" i="1" s="1"/>
  <c r="AZ545" i="1"/>
  <c r="BA545" i="1" s="1"/>
  <c r="BD545" i="1"/>
  <c r="BE545" i="1" s="1"/>
  <c r="BD783" i="1"/>
  <c r="BB783" i="1"/>
  <c r="AZ783" i="1"/>
  <c r="BD694" i="1"/>
  <c r="BE694" i="1" s="1"/>
  <c r="BB694" i="1"/>
  <c r="BC694" i="1" s="1"/>
  <c r="AZ694" i="1"/>
  <c r="BA694" i="1" s="1"/>
  <c r="BB652" i="1"/>
  <c r="BD652" i="1"/>
  <c r="AZ652" i="1"/>
  <c r="BB577" i="1"/>
  <c r="BC577" i="1" s="1"/>
  <c r="AZ577" i="1"/>
  <c r="BA577" i="1" s="1"/>
  <c r="BD577" i="1"/>
  <c r="BE577" i="1" s="1"/>
  <c r="BE535" i="1"/>
  <c r="BA535" i="1"/>
  <c r="AW535" i="1"/>
  <c r="BC535" i="1"/>
  <c r="BF535" i="1" s="1"/>
  <c r="BH535" i="1"/>
  <c r="AW519" i="1"/>
  <c r="BE489" i="1"/>
  <c r="BA489" i="1"/>
  <c r="AW489" i="1"/>
  <c r="BC489" i="1"/>
  <c r="BF489" i="1" s="1"/>
  <c r="BH489" i="1"/>
  <c r="BB477" i="1"/>
  <c r="AZ477" i="1"/>
  <c r="BD477" i="1"/>
  <c r="AW469" i="1"/>
  <c r="BB695" i="1"/>
  <c r="BC695" i="1" s="1"/>
  <c r="AZ695" i="1"/>
  <c r="BA695" i="1" s="1"/>
  <c r="BD695" i="1"/>
  <c r="BE695" i="1" s="1"/>
  <c r="BB656" i="1"/>
  <c r="BC656" i="1" s="1"/>
  <c r="BD656" i="1"/>
  <c r="BE656" i="1" s="1"/>
  <c r="AZ656" i="1"/>
  <c r="BA656" i="1" s="1"/>
  <c r="BB584" i="1"/>
  <c r="BC584" i="1" s="1"/>
  <c r="BD584" i="1"/>
  <c r="BE584" i="1" s="1"/>
  <c r="AZ584" i="1"/>
  <c r="BA584" i="1" s="1"/>
  <c r="BB579" i="1"/>
  <c r="BC579" i="1" s="1"/>
  <c r="BD579" i="1"/>
  <c r="BE579" i="1" s="1"/>
  <c r="AZ579" i="1"/>
  <c r="BA579" i="1" s="1"/>
  <c r="AW503" i="1"/>
  <c r="AW493" i="1"/>
  <c r="BD550" i="1"/>
  <c r="BE550" i="1" s="1"/>
  <c r="BB550" i="1"/>
  <c r="BC550" i="1" s="1"/>
  <c r="AZ550" i="1"/>
  <c r="BA550" i="1" s="1"/>
  <c r="BB472" i="1"/>
  <c r="BC472" i="1" s="1"/>
  <c r="AZ472" i="1"/>
  <c r="BA472" i="1" s="1"/>
  <c r="BD472" i="1"/>
  <c r="BE472" i="1" s="1"/>
  <c r="BD456" i="1"/>
  <c r="BE456" i="1" s="1"/>
  <c r="BB456" i="1"/>
  <c r="BC456" i="1" s="1"/>
  <c r="AZ456" i="1"/>
  <c r="BA456" i="1" s="1"/>
  <c r="BB342" i="1"/>
  <c r="BC342" i="1" s="1"/>
  <c r="BD342" i="1"/>
  <c r="BE342" i="1" s="1"/>
  <c r="AZ342" i="1"/>
  <c r="BA342" i="1" s="1"/>
  <c r="BB338" i="1"/>
  <c r="BC338" i="1" s="1"/>
  <c r="BD338" i="1"/>
  <c r="BE338" i="1" s="1"/>
  <c r="AZ338" i="1"/>
  <c r="BA338" i="1" s="1"/>
  <c r="BB334" i="1"/>
  <c r="BC334" i="1" s="1"/>
  <c r="BD334" i="1"/>
  <c r="BE334" i="1" s="1"/>
  <c r="AZ334" i="1"/>
  <c r="BA334" i="1" s="1"/>
  <c r="BB330" i="1"/>
  <c r="BC330" i="1" s="1"/>
  <c r="BD330" i="1"/>
  <c r="BE330" i="1" s="1"/>
  <c r="AZ330" i="1"/>
  <c r="BA330" i="1" s="1"/>
  <c r="BB326" i="1"/>
  <c r="BC326" i="1" s="1"/>
  <c r="BD326" i="1"/>
  <c r="BE326" i="1" s="1"/>
  <c r="AZ326" i="1"/>
  <c r="BA326" i="1" s="1"/>
  <c r="BB322" i="1"/>
  <c r="BD322" i="1"/>
  <c r="AZ322" i="1"/>
  <c r="BB304" i="1"/>
  <c r="BC304" i="1" s="1"/>
  <c r="BD304" i="1"/>
  <c r="BE304" i="1" s="1"/>
  <c r="AZ304" i="1"/>
  <c r="BA304" i="1" s="1"/>
  <c r="BB525" i="1"/>
  <c r="AZ525" i="1"/>
  <c r="BD525" i="1"/>
  <c r="BD446" i="1"/>
  <c r="BE446" i="1" s="1"/>
  <c r="BB446" i="1"/>
  <c r="BC446" i="1" s="1"/>
  <c r="AZ446" i="1"/>
  <c r="BA446" i="1" s="1"/>
  <c r="BE441" i="1"/>
  <c r="BA441" i="1"/>
  <c r="AW441" i="1"/>
  <c r="BC441" i="1"/>
  <c r="BF441" i="1" s="1"/>
  <c r="BH441" i="1"/>
  <c r="BB432" i="1"/>
  <c r="BD432" i="1"/>
  <c r="AZ432" i="1"/>
  <c r="BB420" i="1"/>
  <c r="BC420" i="1" s="1"/>
  <c r="BD420" i="1"/>
  <c r="BE420" i="1" s="1"/>
  <c r="AZ420" i="1"/>
  <c r="BA420" i="1" s="1"/>
  <c r="BB414" i="1"/>
  <c r="BC414" i="1" s="1"/>
  <c r="BD414" i="1"/>
  <c r="BE414" i="1" s="1"/>
  <c r="AZ414" i="1"/>
  <c r="BA414" i="1" s="1"/>
  <c r="BB408" i="1"/>
  <c r="BC408" i="1" s="1"/>
  <c r="BD408" i="1"/>
  <c r="BE408" i="1" s="1"/>
  <c r="AZ408" i="1"/>
  <c r="BA408" i="1" s="1"/>
  <c r="BB404" i="1"/>
  <c r="BC404" i="1" s="1"/>
  <c r="BD404" i="1"/>
  <c r="BE404" i="1" s="1"/>
  <c r="AZ404" i="1"/>
  <c r="BA404" i="1" s="1"/>
  <c r="BB398" i="1"/>
  <c r="BD398" i="1"/>
  <c r="AZ398" i="1"/>
  <c r="BB394" i="1"/>
  <c r="BD394" i="1"/>
  <c r="AZ394" i="1"/>
  <c r="BB390" i="1"/>
  <c r="BC390" i="1" s="1"/>
  <c r="BD390" i="1"/>
  <c r="BE390" i="1" s="1"/>
  <c r="AZ390" i="1"/>
  <c r="BA390" i="1" s="1"/>
  <c r="BB385" i="1"/>
  <c r="BD385" i="1"/>
  <c r="AZ385" i="1"/>
  <c r="BB381" i="1"/>
  <c r="BD381" i="1"/>
  <c r="AZ381" i="1"/>
  <c r="BB377" i="1"/>
  <c r="BC377" i="1" s="1"/>
  <c r="BD377" i="1"/>
  <c r="BE377" i="1" s="1"/>
  <c r="AZ377" i="1"/>
  <c r="BA377" i="1" s="1"/>
  <c r="BB317" i="1"/>
  <c r="BC317" i="1" s="1"/>
  <c r="BD317" i="1"/>
  <c r="BE317" i="1" s="1"/>
  <c r="AZ317" i="1"/>
  <c r="BA317" i="1" s="1"/>
  <c r="BB288" i="1"/>
  <c r="BC288" i="1" s="1"/>
  <c r="BD288" i="1"/>
  <c r="BE288" i="1" s="1"/>
  <c r="AZ288" i="1"/>
  <c r="BA288" i="1" s="1"/>
  <c r="BB284" i="1"/>
  <c r="BC284" i="1" s="1"/>
  <c r="BD284" i="1"/>
  <c r="BE284" i="1" s="1"/>
  <c r="AZ284" i="1"/>
  <c r="BA284" i="1" s="1"/>
  <c r="BB277" i="1"/>
  <c r="BD277" i="1"/>
  <c r="AZ277" i="1"/>
  <c r="BH263" i="1"/>
  <c r="BC263" i="1"/>
  <c r="BF263" i="1" s="1"/>
  <c r="BE263" i="1"/>
  <c r="BA263" i="1"/>
  <c r="AW263" i="1"/>
  <c r="BB255" i="1"/>
  <c r="BD255" i="1"/>
  <c r="AZ255" i="1"/>
  <c r="BB249" i="1"/>
  <c r="BD249" i="1"/>
  <c r="AZ249" i="1"/>
  <c r="BH243" i="1"/>
  <c r="BC243" i="1"/>
  <c r="BF243" i="1" s="1"/>
  <c r="BE243" i="1"/>
  <c r="BA243" i="1"/>
  <c r="AW243" i="1"/>
  <c r="BH235" i="1"/>
  <c r="BC235" i="1"/>
  <c r="BF235" i="1" s="1"/>
  <c r="BE235" i="1"/>
  <c r="BA235" i="1"/>
  <c r="AW235" i="1"/>
  <c r="BB700" i="1"/>
  <c r="BC700" i="1" s="1"/>
  <c r="AZ700" i="1"/>
  <c r="BA700" i="1" s="1"/>
  <c r="BD700" i="1"/>
  <c r="BE700" i="1" s="1"/>
  <c r="BB372" i="1"/>
  <c r="AZ372" i="1"/>
  <c r="BD372" i="1"/>
  <c r="BB301" i="1"/>
  <c r="AZ301" i="1"/>
  <c r="BD301" i="1"/>
  <c r="BB295" i="1"/>
  <c r="BC295" i="1" s="1"/>
  <c r="AZ295" i="1"/>
  <c r="BA295" i="1" s="1"/>
  <c r="BD295" i="1"/>
  <c r="BE295" i="1" s="1"/>
  <c r="BB847" i="1"/>
  <c r="BC847" i="1" s="1"/>
  <c r="BD847" i="1"/>
  <c r="BE847" i="1" s="1"/>
  <c r="AZ847" i="1"/>
  <c r="BA847" i="1" s="1"/>
  <c r="AZ665" i="1"/>
  <c r="BA665" i="1" s="1"/>
  <c r="BD665" i="1"/>
  <c r="BE665" i="1" s="1"/>
  <c r="BB665" i="1"/>
  <c r="BC665" i="1" s="1"/>
  <c r="BB556" i="1"/>
  <c r="BC556" i="1" s="1"/>
  <c r="BD556" i="1"/>
  <c r="BE556" i="1" s="1"/>
  <c r="AZ556" i="1"/>
  <c r="BA556" i="1" s="1"/>
  <c r="BB464" i="1"/>
  <c r="AZ464" i="1"/>
  <c r="BD464" i="1"/>
  <c r="BB444" i="1"/>
  <c r="BC444" i="1" s="1"/>
  <c r="AZ444" i="1"/>
  <c r="BA444" i="1" s="1"/>
  <c r="BD444" i="1"/>
  <c r="BE444" i="1" s="1"/>
  <c r="BB367" i="1"/>
  <c r="BD367" i="1"/>
  <c r="AZ367" i="1"/>
  <c r="BB363" i="1"/>
  <c r="BD363" i="1"/>
  <c r="AZ363" i="1"/>
  <c r="BB359" i="1"/>
  <c r="BD359" i="1"/>
  <c r="AZ359" i="1"/>
  <c r="BB355" i="1"/>
  <c r="BD355" i="1"/>
  <c r="AZ355" i="1"/>
  <c r="BB351" i="1"/>
  <c r="BC351" i="1" s="1"/>
  <c r="BD351" i="1"/>
  <c r="BE351" i="1" s="1"/>
  <c r="AZ351" i="1"/>
  <c r="BA351" i="1" s="1"/>
  <c r="BB347" i="1"/>
  <c r="BC347" i="1" s="1"/>
  <c r="BD347" i="1"/>
  <c r="BE347" i="1" s="1"/>
  <c r="AZ347" i="1"/>
  <c r="BA347" i="1" s="1"/>
  <c r="BB312" i="1"/>
  <c r="BC312" i="1" s="1"/>
  <c r="BD312" i="1"/>
  <c r="BE312" i="1" s="1"/>
  <c r="AZ312" i="1"/>
  <c r="BA312" i="1" s="1"/>
  <c r="BB308" i="1"/>
  <c r="BC308" i="1" s="1"/>
  <c r="BD308" i="1"/>
  <c r="BE308" i="1" s="1"/>
  <c r="AZ308" i="1"/>
  <c r="BA308" i="1" s="1"/>
  <c r="BB278" i="1"/>
  <c r="BC278" i="1" s="1"/>
  <c r="AZ278" i="1"/>
  <c r="BA278" i="1" s="1"/>
  <c r="BD278" i="1"/>
  <c r="BE278" i="1" s="1"/>
  <c r="BB262" i="1"/>
  <c r="AZ262" i="1"/>
  <c r="BD262" i="1"/>
  <c r="BB254" i="1"/>
  <c r="AZ254" i="1"/>
  <c r="BD254" i="1"/>
  <c r="BB246" i="1"/>
  <c r="AZ246" i="1"/>
  <c r="BD246" i="1"/>
  <c r="AZ227" i="1"/>
  <c r="BA227" i="1" s="1"/>
  <c r="BD227" i="1"/>
  <c r="BE227" i="1" s="1"/>
  <c r="BB227" i="1"/>
  <c r="BC227" i="1" s="1"/>
  <c r="AZ223" i="1"/>
  <c r="BD223" i="1"/>
  <c r="BB223" i="1"/>
  <c r="BB206" i="1"/>
  <c r="BC206" i="1" s="1"/>
  <c r="BD206" i="1"/>
  <c r="BE206" i="1" s="1"/>
  <c r="AZ206" i="1"/>
  <c r="BA206" i="1" s="1"/>
  <c r="BB188" i="1"/>
  <c r="BD188" i="1"/>
  <c r="AZ188" i="1"/>
  <c r="BB187" i="1"/>
  <c r="BD187" i="1"/>
  <c r="AZ187" i="1"/>
  <c r="BD129" i="1"/>
  <c r="AZ129" i="1"/>
  <c r="BB129" i="1"/>
  <c r="BD124" i="1"/>
  <c r="BE124" i="1" s="1"/>
  <c r="AZ124" i="1"/>
  <c r="BA124" i="1" s="1"/>
  <c r="BB124" i="1"/>
  <c r="BC124" i="1" s="1"/>
  <c r="BD122" i="1"/>
  <c r="AZ122" i="1"/>
  <c r="BB122" i="1"/>
  <c r="BD112" i="1"/>
  <c r="BE112" i="1" s="1"/>
  <c r="AZ112" i="1"/>
  <c r="BA112" i="1" s="1"/>
  <c r="BB112" i="1"/>
  <c r="BC112" i="1" s="1"/>
  <c r="BF112" i="1" s="1"/>
  <c r="BH112" i="1" s="1"/>
  <c r="BD90" i="1"/>
  <c r="BE90" i="1" s="1"/>
  <c r="AZ90" i="1"/>
  <c r="BA90" i="1" s="1"/>
  <c r="BB90" i="1"/>
  <c r="BC90" i="1" s="1"/>
  <c r="BF90" i="1" s="1"/>
  <c r="BH90" i="1" s="1"/>
  <c r="BB134" i="1"/>
  <c r="BC134" i="1" s="1"/>
  <c r="BD134" i="1"/>
  <c r="BE134" i="1" s="1"/>
  <c r="AZ134" i="1"/>
  <c r="BA134" i="1" s="1"/>
  <c r="BD98" i="1"/>
  <c r="BE98" i="1" s="1"/>
  <c r="AZ98" i="1"/>
  <c r="BA98" i="1" s="1"/>
  <c r="BB98" i="1"/>
  <c r="BC98" i="1" s="1"/>
  <c r="BD91" i="1"/>
  <c r="BE91" i="1" s="1"/>
  <c r="AZ91" i="1"/>
  <c r="BA91" i="1" s="1"/>
  <c r="BB91" i="1"/>
  <c r="BC91" i="1" s="1"/>
  <c r="BF91" i="1" s="1"/>
  <c r="BH91" i="1" s="1"/>
  <c r="BD87" i="1"/>
  <c r="BE87" i="1" s="1"/>
  <c r="AZ87" i="1"/>
  <c r="BA87" i="1" s="1"/>
  <c r="BB87" i="1"/>
  <c r="BC87" i="1" s="1"/>
  <c r="BD83" i="1"/>
  <c r="BE83" i="1" s="1"/>
  <c r="AZ83" i="1"/>
  <c r="BA83" i="1" s="1"/>
  <c r="BB83" i="1"/>
  <c r="BC83" i="1" s="1"/>
  <c r="BB185" i="1"/>
  <c r="BC185" i="1" s="1"/>
  <c r="BD185" i="1"/>
  <c r="BE185" i="1" s="1"/>
  <c r="AZ185" i="1"/>
  <c r="BA185" i="1" s="1"/>
  <c r="BB184" i="1"/>
  <c r="BC184" i="1" s="1"/>
  <c r="BD184" i="1"/>
  <c r="BE184" i="1" s="1"/>
  <c r="AZ184" i="1"/>
  <c r="BA184" i="1" s="1"/>
  <c r="BB183" i="1"/>
  <c r="BC183" i="1" s="1"/>
  <c r="BD183" i="1"/>
  <c r="BE183" i="1" s="1"/>
  <c r="AZ183" i="1"/>
  <c r="BA183" i="1" s="1"/>
  <c r="BB182" i="1"/>
  <c r="BD182" i="1"/>
  <c r="AZ182" i="1"/>
  <c r="BB181" i="1"/>
  <c r="BD181" i="1"/>
  <c r="AZ181" i="1"/>
  <c r="BB180" i="1"/>
  <c r="BD180" i="1"/>
  <c r="AZ180" i="1"/>
  <c r="BB179" i="1"/>
  <c r="BD179" i="1"/>
  <c r="AZ179" i="1"/>
  <c r="BB137" i="1"/>
  <c r="BC137" i="1" s="1"/>
  <c r="BD137" i="1"/>
  <c r="BE137" i="1" s="1"/>
  <c r="AZ137" i="1"/>
  <c r="BA137" i="1" s="1"/>
  <c r="BE209" i="1"/>
  <c r="BA209" i="1"/>
  <c r="AW209" i="1"/>
  <c r="BC209" i="1"/>
  <c r="BF209" i="1" s="1"/>
  <c r="BH209" i="1"/>
  <c r="AW3" i="1"/>
  <c r="BB68" i="1"/>
  <c r="BC68" i="1" s="1"/>
  <c r="BD68" i="1"/>
  <c r="BE68" i="1" s="1"/>
  <c r="AZ68" i="1"/>
  <c r="BA68" i="1" s="1"/>
  <c r="BD45" i="1"/>
  <c r="BE45" i="1" s="1"/>
  <c r="AZ45" i="1"/>
  <c r="BA45" i="1" s="1"/>
  <c r="BB45" i="1"/>
  <c r="BC45" i="1" s="1"/>
  <c r="BD57" i="1"/>
  <c r="BE57" i="1" s="1"/>
  <c r="AZ57" i="1"/>
  <c r="BA57" i="1" s="1"/>
  <c r="BB57" i="1"/>
  <c r="BC57" i="1" s="1"/>
  <c r="BB17" i="1"/>
  <c r="BC17" i="1" s="1"/>
  <c r="AZ17" i="1"/>
  <c r="BA17" i="1" s="1"/>
  <c r="BD17" i="1"/>
  <c r="BE17" i="1" s="1"/>
  <c r="AW12" i="1"/>
  <c r="AW4" i="1"/>
  <c r="BB64" i="1"/>
  <c r="BC64" i="1" s="1"/>
  <c r="BD64" i="1"/>
  <c r="BE64" i="1" s="1"/>
  <c r="AZ64" i="1"/>
  <c r="BA64" i="1" s="1"/>
  <c r="BB50" i="1"/>
  <c r="BC50" i="1" s="1"/>
  <c r="BD50" i="1"/>
  <c r="BE50" i="1" s="1"/>
  <c r="AZ50" i="1"/>
  <c r="BA50" i="1" s="1"/>
  <c r="AW42" i="1"/>
  <c r="AW38" i="1"/>
  <c r="AW34" i="1"/>
  <c r="AW30" i="1"/>
  <c r="BD26" i="1"/>
  <c r="AZ26" i="1"/>
  <c r="BB26" i="1"/>
  <c r="AW22" i="1"/>
  <c r="BB15" i="1"/>
  <c r="AZ15" i="1"/>
  <c r="BD15" i="1"/>
  <c r="AW5" i="1"/>
  <c r="BB60" i="1"/>
  <c r="BC60" i="1" s="1"/>
  <c r="BD60" i="1"/>
  <c r="BE60" i="1" s="1"/>
  <c r="AZ60" i="1"/>
  <c r="BA60" i="1" s="1"/>
  <c r="BD11" i="1"/>
  <c r="AZ11" i="1"/>
  <c r="BB11" i="1"/>
  <c r="AW998" i="1"/>
  <c r="AW990" i="1"/>
  <c r="BD972" i="1"/>
  <c r="BB972" i="1"/>
  <c r="AW958" i="1"/>
  <c r="BB995" i="1"/>
  <c r="BC995" i="1" s="1"/>
  <c r="BD995" i="1"/>
  <c r="BE995" i="1" s="1"/>
  <c r="AZ995" i="1"/>
  <c r="BA995" i="1" s="1"/>
  <c r="AW967" i="1"/>
  <c r="BB991" i="1"/>
  <c r="BC991" i="1" s="1"/>
  <c r="BD991" i="1"/>
  <c r="BE991" i="1" s="1"/>
  <c r="AZ991" i="1"/>
  <c r="BA991" i="1" s="1"/>
  <c r="AW986" i="1"/>
  <c r="AW980" i="1"/>
  <c r="AW973" i="1"/>
  <c r="AW977" i="1"/>
  <c r="BB999" i="1"/>
  <c r="BC999" i="1" s="1"/>
  <c r="BD999" i="1"/>
  <c r="BE999" i="1" s="1"/>
  <c r="AZ999" i="1"/>
  <c r="BA999" i="1" s="1"/>
  <c r="AW985" i="1"/>
  <c r="BD936" i="1"/>
  <c r="AZ936" i="1"/>
  <c r="BB936" i="1"/>
  <c r="BB984" i="1"/>
  <c r="BC984" i="1" s="1"/>
  <c r="BD984" i="1"/>
  <c r="BE984" i="1" s="1"/>
  <c r="AZ984" i="1"/>
  <c r="BA984" i="1" s="1"/>
  <c r="AW965" i="1"/>
  <c r="BB943" i="1"/>
  <c r="BC943" i="1" s="1"/>
  <c r="AZ943" i="1"/>
  <c r="BA943" i="1" s="1"/>
  <c r="BD943" i="1"/>
  <c r="BE943" i="1" s="1"/>
  <c r="AZ942" i="1"/>
  <c r="BA942" i="1" s="1"/>
  <c r="BD942" i="1"/>
  <c r="BE942" i="1" s="1"/>
  <c r="BB942" i="1"/>
  <c r="BC942" i="1" s="1"/>
  <c r="AW964" i="1"/>
  <c r="BB894" i="1"/>
  <c r="BC894" i="1" s="1"/>
  <c r="AZ894" i="1"/>
  <c r="BA894" i="1" s="1"/>
  <c r="BD894" i="1"/>
  <c r="BE894" i="1" s="1"/>
  <c r="BB968" i="1"/>
  <c r="BD968" i="1"/>
  <c r="BB940" i="1"/>
  <c r="BD940" i="1"/>
  <c r="AZ940" i="1"/>
  <c r="BD928" i="1"/>
  <c r="AZ928" i="1"/>
  <c r="BB928" i="1"/>
  <c r="BB914" i="1"/>
  <c r="BC914" i="1" s="1"/>
  <c r="AZ914" i="1"/>
  <c r="BA914" i="1" s="1"/>
  <c r="BD914" i="1"/>
  <c r="BE914" i="1" s="1"/>
  <c r="AZ911" i="1"/>
  <c r="BA911" i="1" s="1"/>
  <c r="BD911" i="1"/>
  <c r="BE911" i="1" s="1"/>
  <c r="BB911" i="1"/>
  <c r="BC911" i="1" s="1"/>
  <c r="BD938" i="1"/>
  <c r="BE938" i="1" s="1"/>
  <c r="AZ938" i="1"/>
  <c r="BA938" i="1" s="1"/>
  <c r="BB938" i="1"/>
  <c r="BC938" i="1" s="1"/>
  <c r="BB878" i="1"/>
  <c r="BC878" i="1" s="1"/>
  <c r="BD878" i="1"/>
  <c r="BE878" i="1" s="1"/>
  <c r="AZ878" i="1"/>
  <c r="BA878" i="1" s="1"/>
  <c r="BD924" i="1"/>
  <c r="AZ924" i="1"/>
  <c r="BB924" i="1"/>
  <c r="BD889" i="1"/>
  <c r="BE889" i="1" s="1"/>
  <c r="BB889" i="1"/>
  <c r="BC889" i="1" s="1"/>
  <c r="AZ889" i="1"/>
  <c r="BA889" i="1" s="1"/>
  <c r="AZ888" i="1"/>
  <c r="BA888" i="1" s="1"/>
  <c r="BD888" i="1"/>
  <c r="BE888" i="1" s="1"/>
  <c r="BB888" i="1"/>
  <c r="BC888" i="1" s="1"/>
  <c r="BD881" i="1"/>
  <c r="BE881" i="1" s="1"/>
  <c r="BB881" i="1"/>
  <c r="BC881" i="1" s="1"/>
  <c r="AZ881" i="1"/>
  <c r="BA881" i="1" s="1"/>
  <c r="BB869" i="1"/>
  <c r="BC869" i="1" s="1"/>
  <c r="BD869" i="1"/>
  <c r="BE869" i="1" s="1"/>
  <c r="AZ869" i="1"/>
  <c r="BA869" i="1" s="1"/>
  <c r="BB872" i="1"/>
  <c r="BC872" i="1" s="1"/>
  <c r="AZ872" i="1"/>
  <c r="BA872" i="1" s="1"/>
  <c r="BD872" i="1"/>
  <c r="BE872" i="1" s="1"/>
  <c r="BB845" i="1"/>
  <c r="BC845" i="1" s="1"/>
  <c r="AZ845" i="1"/>
  <c r="BA845" i="1" s="1"/>
  <c r="BD845" i="1"/>
  <c r="BE845" i="1" s="1"/>
  <c r="BB800" i="1"/>
  <c r="AZ800" i="1"/>
  <c r="BD800" i="1"/>
  <c r="BB871" i="1"/>
  <c r="BC871" i="1" s="1"/>
  <c r="BD871" i="1"/>
  <c r="BE871" i="1" s="1"/>
  <c r="AZ871" i="1"/>
  <c r="BA871" i="1" s="1"/>
  <c r="BB852" i="1"/>
  <c r="BC852" i="1" s="1"/>
  <c r="BD852" i="1"/>
  <c r="BE852" i="1" s="1"/>
  <c r="AZ852" i="1"/>
  <c r="BA852" i="1" s="1"/>
  <c r="BD822" i="1"/>
  <c r="BB822" i="1"/>
  <c r="AZ822" i="1"/>
  <c r="AZ797" i="1"/>
  <c r="BD797" i="1"/>
  <c r="BB797" i="1"/>
  <c r="AW766" i="1"/>
  <c r="BB756" i="1"/>
  <c r="BD756" i="1"/>
  <c r="AZ756" i="1"/>
  <c r="BH746" i="1"/>
  <c r="BC746" i="1"/>
  <c r="BF746" i="1" s="1"/>
  <c r="BA746" i="1"/>
  <c r="AW746" i="1"/>
  <c r="BE746" i="1"/>
  <c r="AW732" i="1"/>
  <c r="BD832" i="1"/>
  <c r="BE832" i="1" s="1"/>
  <c r="BB832" i="1"/>
  <c r="BC832" i="1" s="1"/>
  <c r="AZ832" i="1"/>
  <c r="BA832" i="1" s="1"/>
  <c r="AZ827" i="1"/>
  <c r="BD827" i="1"/>
  <c r="BB827" i="1"/>
  <c r="BB817" i="1"/>
  <c r="BD817" i="1"/>
  <c r="AZ817" i="1"/>
  <c r="AW805" i="1"/>
  <c r="BD788" i="1"/>
  <c r="AZ788" i="1"/>
  <c r="BB788" i="1"/>
  <c r="BE780" i="1"/>
  <c r="BA780" i="1"/>
  <c r="AW780" i="1"/>
  <c r="BH780" i="1"/>
  <c r="BC780" i="1"/>
  <c r="BF780" i="1" s="1"/>
  <c r="BE772" i="1"/>
  <c r="BA772" i="1"/>
  <c r="AW772" i="1"/>
  <c r="BH772" i="1"/>
  <c r="BC772" i="1"/>
  <c r="BF772" i="1" s="1"/>
  <c r="BH745" i="1"/>
  <c r="BC745" i="1"/>
  <c r="BF745" i="1" s="1"/>
  <c r="BA745" i="1"/>
  <c r="AW745" i="1"/>
  <c r="BE745" i="1"/>
  <c r="BB848" i="1"/>
  <c r="BC848" i="1" s="1"/>
  <c r="AZ848" i="1"/>
  <c r="BA848" i="1" s="1"/>
  <c r="BD848" i="1"/>
  <c r="BE848" i="1" s="1"/>
  <c r="BD736" i="1"/>
  <c r="AZ736" i="1"/>
  <c r="BB736" i="1"/>
  <c r="BB833" i="1"/>
  <c r="BC833" i="1" s="1"/>
  <c r="AZ833" i="1"/>
  <c r="BA833" i="1" s="1"/>
  <c r="BD833" i="1"/>
  <c r="BE833" i="1" s="1"/>
  <c r="BD717" i="1"/>
  <c r="AZ717" i="1"/>
  <c r="BB717" i="1"/>
  <c r="BB850" i="1"/>
  <c r="BC850" i="1" s="1"/>
  <c r="BD850" i="1"/>
  <c r="BE850" i="1" s="1"/>
  <c r="AZ850" i="1"/>
  <c r="BA850" i="1" s="1"/>
  <c r="AZ821" i="1"/>
  <c r="BD821" i="1"/>
  <c r="BB821" i="1"/>
  <c r="BD789" i="1"/>
  <c r="BE789" i="1" s="1"/>
  <c r="BB789" i="1"/>
  <c r="BC789" i="1" s="1"/>
  <c r="AZ789" i="1"/>
  <c r="BA789" i="1" s="1"/>
  <c r="BD773" i="1"/>
  <c r="BB773" i="1"/>
  <c r="AZ773" i="1"/>
  <c r="BD759" i="1"/>
  <c r="AZ759" i="1"/>
  <c r="BB759" i="1"/>
  <c r="BH747" i="1"/>
  <c r="BC747" i="1"/>
  <c r="BF747" i="1" s="1"/>
  <c r="BA747" i="1"/>
  <c r="AW747" i="1"/>
  <c r="BE747" i="1"/>
  <c r="BD751" i="1"/>
  <c r="AZ751" i="1"/>
  <c r="BB751" i="1"/>
  <c r="BD737" i="1"/>
  <c r="AZ737" i="1"/>
  <c r="BB737" i="1"/>
  <c r="BD698" i="1"/>
  <c r="BE698" i="1" s="1"/>
  <c r="BB698" i="1"/>
  <c r="BC698" i="1" s="1"/>
  <c r="AZ698" i="1"/>
  <c r="BA698" i="1" s="1"/>
  <c r="BB688" i="1"/>
  <c r="BC688" i="1" s="1"/>
  <c r="AZ688" i="1"/>
  <c r="BA688" i="1" s="1"/>
  <c r="BD688" i="1"/>
  <c r="BE688" i="1" s="1"/>
  <c r="AZ685" i="1"/>
  <c r="BA685" i="1" s="1"/>
  <c r="BD685" i="1"/>
  <c r="BE685" i="1" s="1"/>
  <c r="BB685" i="1"/>
  <c r="BC685" i="1" s="1"/>
  <c r="BD666" i="1"/>
  <c r="BE666" i="1" s="1"/>
  <c r="BB666" i="1"/>
  <c r="BC666" i="1" s="1"/>
  <c r="AZ666" i="1"/>
  <c r="BA666" i="1" s="1"/>
  <c r="BB659" i="1"/>
  <c r="BC659" i="1" s="1"/>
  <c r="BD659" i="1"/>
  <c r="BE659" i="1" s="1"/>
  <c r="AZ659" i="1"/>
  <c r="BA659" i="1" s="1"/>
  <c r="BB641" i="1"/>
  <c r="BC641" i="1" s="1"/>
  <c r="BD641" i="1"/>
  <c r="BE641" i="1" s="1"/>
  <c r="AZ641" i="1"/>
  <c r="BA641" i="1" s="1"/>
  <c r="BB615" i="1"/>
  <c r="BC615" i="1" s="1"/>
  <c r="BD615" i="1"/>
  <c r="BE615" i="1" s="1"/>
  <c r="AZ615" i="1"/>
  <c r="BA615" i="1" s="1"/>
  <c r="BD791" i="1"/>
  <c r="BB791" i="1"/>
  <c r="AZ791" i="1"/>
  <c r="BB730" i="1"/>
  <c r="BC730" i="1" s="1"/>
  <c r="BD730" i="1"/>
  <c r="BE730" i="1" s="1"/>
  <c r="AZ730" i="1"/>
  <c r="BA730" i="1" s="1"/>
  <c r="BD718" i="1"/>
  <c r="AZ718" i="1"/>
  <c r="BB718" i="1"/>
  <c r="BB712" i="1"/>
  <c r="AZ712" i="1"/>
  <c r="BD712" i="1"/>
  <c r="AZ709" i="1"/>
  <c r="BD709" i="1"/>
  <c r="BB709" i="1"/>
  <c r="BD686" i="1"/>
  <c r="BE686" i="1" s="1"/>
  <c r="BB686" i="1"/>
  <c r="BC686" i="1" s="1"/>
  <c r="AZ686" i="1"/>
  <c r="BA686" i="1" s="1"/>
  <c r="BB676" i="1"/>
  <c r="BC676" i="1" s="1"/>
  <c r="AZ676" i="1"/>
  <c r="BA676" i="1" s="1"/>
  <c r="BD676" i="1"/>
  <c r="BE676" i="1" s="1"/>
  <c r="AZ673" i="1"/>
  <c r="BA673" i="1" s="1"/>
  <c r="BD673" i="1"/>
  <c r="BE673" i="1" s="1"/>
  <c r="BB673" i="1"/>
  <c r="BC673" i="1" s="1"/>
  <c r="BB628" i="1"/>
  <c r="BC628" i="1" s="1"/>
  <c r="BD628" i="1"/>
  <c r="BE628" i="1" s="1"/>
  <c r="AZ628" i="1"/>
  <c r="BA628" i="1" s="1"/>
  <c r="BB622" i="1"/>
  <c r="BC622" i="1" s="1"/>
  <c r="BD622" i="1"/>
  <c r="BE622" i="1" s="1"/>
  <c r="AZ622" i="1"/>
  <c r="BA622" i="1" s="1"/>
  <c r="BB618" i="1"/>
  <c r="BC618" i="1" s="1"/>
  <c r="BD618" i="1"/>
  <c r="BE618" i="1" s="1"/>
  <c r="AZ618" i="1"/>
  <c r="BA618" i="1" s="1"/>
  <c r="BB614" i="1"/>
  <c r="BC614" i="1" s="1"/>
  <c r="BD614" i="1"/>
  <c r="BE614" i="1" s="1"/>
  <c r="AZ614" i="1"/>
  <c r="BA614" i="1" s="1"/>
  <c r="BB610" i="1"/>
  <c r="BC610" i="1" s="1"/>
  <c r="BD610" i="1"/>
  <c r="BE610" i="1" s="1"/>
  <c r="AZ610" i="1"/>
  <c r="BA610" i="1" s="1"/>
  <c r="BB606" i="1"/>
  <c r="BC606" i="1" s="1"/>
  <c r="BD606" i="1"/>
  <c r="BE606" i="1" s="1"/>
  <c r="AZ606" i="1"/>
  <c r="BA606" i="1" s="1"/>
  <c r="BB600" i="1"/>
  <c r="BC600" i="1" s="1"/>
  <c r="AZ600" i="1"/>
  <c r="BA600" i="1" s="1"/>
  <c r="BD600" i="1"/>
  <c r="BE600" i="1" s="1"/>
  <c r="BB594" i="1"/>
  <c r="BC594" i="1" s="1"/>
  <c r="AZ594" i="1"/>
  <c r="BA594" i="1" s="1"/>
  <c r="BD594" i="1"/>
  <c r="BE594" i="1" s="1"/>
  <c r="BB578" i="1"/>
  <c r="BC578" i="1" s="1"/>
  <c r="AZ578" i="1"/>
  <c r="BA578" i="1" s="1"/>
  <c r="BD578" i="1"/>
  <c r="BE578" i="1" s="1"/>
  <c r="BB558" i="1"/>
  <c r="BC558" i="1" s="1"/>
  <c r="AZ558" i="1"/>
  <c r="BA558" i="1" s="1"/>
  <c r="BD558" i="1"/>
  <c r="BE558" i="1" s="1"/>
  <c r="BB536" i="1"/>
  <c r="BC536" i="1" s="1"/>
  <c r="AZ536" i="1"/>
  <c r="BA536" i="1" s="1"/>
  <c r="BD536" i="1"/>
  <c r="BE536" i="1" s="1"/>
  <c r="BB520" i="1"/>
  <c r="BC520" i="1" s="1"/>
  <c r="AZ520" i="1"/>
  <c r="BA520" i="1" s="1"/>
  <c r="BD520" i="1"/>
  <c r="BE520" i="1" s="1"/>
  <c r="BB691" i="1"/>
  <c r="BC691" i="1" s="1"/>
  <c r="AZ691" i="1"/>
  <c r="BA691" i="1" s="1"/>
  <c r="BD691" i="1"/>
  <c r="BE691" i="1" s="1"/>
  <c r="BB621" i="1"/>
  <c r="BC621" i="1" s="1"/>
  <c r="BD621" i="1"/>
  <c r="BE621" i="1" s="1"/>
  <c r="AZ621" i="1"/>
  <c r="BA621" i="1" s="1"/>
  <c r="BB617" i="1"/>
  <c r="BC617" i="1" s="1"/>
  <c r="BD617" i="1"/>
  <c r="BE617" i="1" s="1"/>
  <c r="AZ617" i="1"/>
  <c r="BA617" i="1" s="1"/>
  <c r="BB613" i="1"/>
  <c r="BC613" i="1" s="1"/>
  <c r="BD613" i="1"/>
  <c r="BE613" i="1" s="1"/>
  <c r="AZ613" i="1"/>
  <c r="BA613" i="1" s="1"/>
  <c r="BB609" i="1"/>
  <c r="BC609" i="1" s="1"/>
  <c r="BD609" i="1"/>
  <c r="BE609" i="1" s="1"/>
  <c r="AZ609" i="1"/>
  <c r="BA609" i="1" s="1"/>
  <c r="BB605" i="1"/>
  <c r="BC605" i="1" s="1"/>
  <c r="BD605" i="1"/>
  <c r="BE605" i="1" s="1"/>
  <c r="AZ605" i="1"/>
  <c r="BA605" i="1" s="1"/>
  <c r="BD722" i="1"/>
  <c r="AZ722" i="1"/>
  <c r="BB722" i="1"/>
  <c r="BB608" i="1"/>
  <c r="BC608" i="1" s="1"/>
  <c r="BD608" i="1"/>
  <c r="BE608" i="1" s="1"/>
  <c r="AZ608" i="1"/>
  <c r="BA608" i="1" s="1"/>
  <c r="BB603" i="1"/>
  <c r="BC603" i="1" s="1"/>
  <c r="BD603" i="1"/>
  <c r="BE603" i="1" s="1"/>
  <c r="AZ603" i="1"/>
  <c r="BA603" i="1" s="1"/>
  <c r="BB572" i="1"/>
  <c r="BC572" i="1" s="1"/>
  <c r="BD572" i="1"/>
  <c r="BE572" i="1" s="1"/>
  <c r="AZ572" i="1"/>
  <c r="BA572" i="1" s="1"/>
  <c r="AZ527" i="1"/>
  <c r="BD527" i="1"/>
  <c r="BB527" i="1"/>
  <c r="AZ523" i="1"/>
  <c r="BD523" i="1"/>
  <c r="BB523" i="1"/>
  <c r="BB505" i="1"/>
  <c r="BC505" i="1" s="1"/>
  <c r="AZ505" i="1"/>
  <c r="BA505" i="1" s="1"/>
  <c r="BD505" i="1"/>
  <c r="BE505" i="1" s="1"/>
  <c r="BB486" i="1"/>
  <c r="BC486" i="1" s="1"/>
  <c r="BD486" i="1"/>
  <c r="BE486" i="1" s="1"/>
  <c r="AZ486" i="1"/>
  <c r="BA486" i="1" s="1"/>
  <c r="BB684" i="1"/>
  <c r="BC684" i="1" s="1"/>
  <c r="AZ684" i="1"/>
  <c r="BA684" i="1" s="1"/>
  <c r="BD684" i="1"/>
  <c r="BE684" i="1" s="1"/>
  <c r="BB638" i="1"/>
  <c r="BC638" i="1" s="1"/>
  <c r="BD638" i="1"/>
  <c r="BE638" i="1" s="1"/>
  <c r="AZ638" i="1"/>
  <c r="BA638" i="1" s="1"/>
  <c r="BB569" i="1"/>
  <c r="BC569" i="1" s="1"/>
  <c r="AZ569" i="1"/>
  <c r="BA569" i="1" s="1"/>
  <c r="BD569" i="1"/>
  <c r="BE569" i="1" s="1"/>
  <c r="BB563" i="1"/>
  <c r="BC563" i="1" s="1"/>
  <c r="BD563" i="1"/>
  <c r="BE563" i="1" s="1"/>
  <c r="AZ563" i="1"/>
  <c r="BA563" i="1" s="1"/>
  <c r="AW555" i="1"/>
  <c r="AW531" i="1"/>
  <c r="BD524" i="1"/>
  <c r="BE524" i="1" s="1"/>
  <c r="BB524" i="1"/>
  <c r="BC524" i="1" s="1"/>
  <c r="AZ524" i="1"/>
  <c r="BA524" i="1" s="1"/>
  <c r="AW515" i="1"/>
  <c r="BD492" i="1"/>
  <c r="BE492" i="1" s="1"/>
  <c r="BB492" i="1"/>
  <c r="BC492" i="1" s="1"/>
  <c r="AZ492" i="1"/>
  <c r="BA492" i="1" s="1"/>
  <c r="BD490" i="1"/>
  <c r="BE490" i="1" s="1"/>
  <c r="BB490" i="1"/>
  <c r="BC490" i="1" s="1"/>
  <c r="AZ490" i="1"/>
  <c r="BA490" i="1" s="1"/>
  <c r="AW481" i="1"/>
  <c r="BB475" i="1"/>
  <c r="BD475" i="1"/>
  <c r="AZ475" i="1"/>
  <c r="BH467" i="1"/>
  <c r="BC467" i="1"/>
  <c r="BF467" i="1" s="1"/>
  <c r="BE467" i="1"/>
  <c r="BA467" i="1"/>
  <c r="AW467" i="1"/>
  <c r="BB620" i="1"/>
  <c r="BC620" i="1" s="1"/>
  <c r="BD620" i="1"/>
  <c r="BE620" i="1" s="1"/>
  <c r="AZ620" i="1"/>
  <c r="BA620" i="1" s="1"/>
  <c r="BB576" i="1"/>
  <c r="BC576" i="1" s="1"/>
  <c r="BD576" i="1"/>
  <c r="BE576" i="1" s="1"/>
  <c r="AZ576" i="1"/>
  <c r="BA576" i="1" s="1"/>
  <c r="BB571" i="1"/>
  <c r="BC571" i="1" s="1"/>
  <c r="BD571" i="1"/>
  <c r="BE571" i="1" s="1"/>
  <c r="AZ571" i="1"/>
  <c r="BA571" i="1" s="1"/>
  <c r="BB565" i="1"/>
  <c r="BC565" i="1" s="1"/>
  <c r="AZ565" i="1"/>
  <c r="BA565" i="1" s="1"/>
  <c r="BD565" i="1"/>
  <c r="BE565" i="1" s="1"/>
  <c r="BD521" i="1"/>
  <c r="AZ521" i="1"/>
  <c r="BB521" i="1"/>
  <c r="BB498" i="1"/>
  <c r="BC498" i="1" s="1"/>
  <c r="BD498" i="1"/>
  <c r="BE498" i="1" s="1"/>
  <c r="AZ498" i="1"/>
  <c r="BA498" i="1" s="1"/>
  <c r="BB494" i="1"/>
  <c r="BC494" i="1" s="1"/>
  <c r="BD494" i="1"/>
  <c r="BE494" i="1" s="1"/>
  <c r="AZ494" i="1"/>
  <c r="BA494" i="1" s="1"/>
  <c r="BB491" i="1"/>
  <c r="BD491" i="1"/>
  <c r="AZ491" i="1"/>
  <c r="BB668" i="1"/>
  <c r="BC668" i="1" s="1"/>
  <c r="AZ668" i="1"/>
  <c r="BA668" i="1" s="1"/>
  <c r="BD668" i="1"/>
  <c r="BE668" i="1" s="1"/>
  <c r="BD534" i="1"/>
  <c r="BB534" i="1"/>
  <c r="AZ534" i="1"/>
  <c r="AZ495" i="1"/>
  <c r="BA495" i="1" s="1"/>
  <c r="BD495" i="1"/>
  <c r="BE495" i="1" s="1"/>
  <c r="BB495" i="1"/>
  <c r="BC495" i="1" s="1"/>
  <c r="BB341" i="1"/>
  <c r="BC341" i="1" s="1"/>
  <c r="BD341" i="1"/>
  <c r="BE341" i="1" s="1"/>
  <c r="AZ341" i="1"/>
  <c r="BA341" i="1" s="1"/>
  <c r="BB337" i="1"/>
  <c r="BC337" i="1" s="1"/>
  <c r="BD337" i="1"/>
  <c r="BE337" i="1" s="1"/>
  <c r="AZ337" i="1"/>
  <c r="BA337" i="1" s="1"/>
  <c r="BB333" i="1"/>
  <c r="BC333" i="1" s="1"/>
  <c r="BD333" i="1"/>
  <c r="BE333" i="1" s="1"/>
  <c r="AZ333" i="1"/>
  <c r="BA333" i="1" s="1"/>
  <c r="BB329" i="1"/>
  <c r="BC329" i="1" s="1"/>
  <c r="BD329" i="1"/>
  <c r="BE329" i="1" s="1"/>
  <c r="AZ329" i="1"/>
  <c r="BA329" i="1" s="1"/>
  <c r="BB325" i="1"/>
  <c r="BD325" i="1"/>
  <c r="AZ325" i="1"/>
  <c r="BB321" i="1"/>
  <c r="BC321" i="1" s="1"/>
  <c r="BD321" i="1"/>
  <c r="BE321" i="1" s="1"/>
  <c r="AZ321" i="1"/>
  <c r="BA321" i="1" s="1"/>
  <c r="BB307" i="1"/>
  <c r="AZ307" i="1"/>
  <c r="BD307" i="1"/>
  <c r="BB303" i="1"/>
  <c r="BC303" i="1" s="1"/>
  <c r="BD303" i="1"/>
  <c r="BE303" i="1" s="1"/>
  <c r="AZ303" i="1"/>
  <c r="BA303" i="1" s="1"/>
  <c r="BB291" i="1"/>
  <c r="AZ291" i="1"/>
  <c r="BD291" i="1"/>
  <c r="AZ697" i="1"/>
  <c r="BA697" i="1" s="1"/>
  <c r="BD697" i="1"/>
  <c r="BE697" i="1" s="1"/>
  <c r="BB697" i="1"/>
  <c r="BC697" i="1" s="1"/>
  <c r="BB573" i="1"/>
  <c r="BC573" i="1" s="1"/>
  <c r="AZ573" i="1"/>
  <c r="BA573" i="1" s="1"/>
  <c r="BD573" i="1"/>
  <c r="BE573" i="1" s="1"/>
  <c r="BD512" i="1"/>
  <c r="BE512" i="1" s="1"/>
  <c r="BB512" i="1"/>
  <c r="BC512" i="1" s="1"/>
  <c r="AZ512" i="1"/>
  <c r="BA512" i="1" s="1"/>
  <c r="BD460" i="1"/>
  <c r="BE460" i="1" s="1"/>
  <c r="BB460" i="1"/>
  <c r="BC460" i="1" s="1"/>
  <c r="AZ460" i="1"/>
  <c r="BA460" i="1" s="1"/>
  <c r="BB436" i="1"/>
  <c r="BD436" i="1"/>
  <c r="AZ436" i="1"/>
  <c r="BB426" i="1"/>
  <c r="BC426" i="1" s="1"/>
  <c r="BD426" i="1"/>
  <c r="BE426" i="1" s="1"/>
  <c r="AZ426" i="1"/>
  <c r="BA426" i="1" s="1"/>
  <c r="BB419" i="1"/>
  <c r="BD419" i="1"/>
  <c r="AZ419" i="1"/>
  <c r="BB412" i="1"/>
  <c r="BC412" i="1" s="1"/>
  <c r="BD412" i="1"/>
  <c r="BE412" i="1" s="1"/>
  <c r="AZ412" i="1"/>
  <c r="BA412" i="1" s="1"/>
  <c r="BB407" i="1"/>
  <c r="BD407" i="1"/>
  <c r="AZ407" i="1"/>
  <c r="BB403" i="1"/>
  <c r="BD403" i="1"/>
  <c r="AZ403" i="1"/>
  <c r="BB397" i="1"/>
  <c r="BC397" i="1" s="1"/>
  <c r="BD397" i="1"/>
  <c r="BE397" i="1" s="1"/>
  <c r="AZ397" i="1"/>
  <c r="BA397" i="1" s="1"/>
  <c r="BB393" i="1"/>
  <c r="BD393" i="1"/>
  <c r="AZ393" i="1"/>
  <c r="BB389" i="1"/>
  <c r="BD389" i="1"/>
  <c r="AZ389" i="1"/>
  <c r="BB384" i="1"/>
  <c r="BC384" i="1" s="1"/>
  <c r="BD384" i="1"/>
  <c r="BE384" i="1" s="1"/>
  <c r="AZ384" i="1"/>
  <c r="BA384" i="1" s="1"/>
  <c r="BB380" i="1"/>
  <c r="BC380" i="1" s="1"/>
  <c r="BD380" i="1"/>
  <c r="BE380" i="1" s="1"/>
  <c r="AZ380" i="1"/>
  <c r="BA380" i="1" s="1"/>
  <c r="BB376" i="1"/>
  <c r="BC376" i="1" s="1"/>
  <c r="BD376" i="1"/>
  <c r="BE376" i="1" s="1"/>
  <c r="AZ376" i="1"/>
  <c r="BA376" i="1" s="1"/>
  <c r="BB287" i="1"/>
  <c r="BD287" i="1"/>
  <c r="AZ287" i="1"/>
  <c r="AW283" i="1"/>
  <c r="AW275" i="1"/>
  <c r="AW269" i="1"/>
  <c r="AW261" i="1"/>
  <c r="AW253" i="1"/>
  <c r="BH241" i="1"/>
  <c r="BC241" i="1"/>
  <c r="BF241" i="1" s="1"/>
  <c r="BE241" i="1"/>
  <c r="BA241" i="1"/>
  <c r="AW241" i="1"/>
  <c r="BB233" i="1"/>
  <c r="AZ233" i="1"/>
  <c r="BD233" i="1"/>
  <c r="BD678" i="1"/>
  <c r="BE678" i="1" s="1"/>
  <c r="BB678" i="1"/>
  <c r="BC678" i="1" s="1"/>
  <c r="AZ678" i="1"/>
  <c r="BA678" i="1" s="1"/>
  <c r="BD554" i="1"/>
  <c r="BE554" i="1" s="1"/>
  <c r="BB554" i="1"/>
  <c r="BC554" i="1" s="1"/>
  <c r="AZ554" i="1"/>
  <c r="BA554" i="1" s="1"/>
  <c r="BD538" i="1"/>
  <c r="BE538" i="1" s="1"/>
  <c r="BB538" i="1"/>
  <c r="BC538" i="1" s="1"/>
  <c r="AZ538" i="1"/>
  <c r="BA538" i="1" s="1"/>
  <c r="AW457" i="1"/>
  <c r="BB371" i="1"/>
  <c r="AZ371" i="1"/>
  <c r="BD371" i="1"/>
  <c r="BB316" i="1"/>
  <c r="AZ316" i="1"/>
  <c r="BD316" i="1"/>
  <c r="BB294" i="1"/>
  <c r="BC294" i="1" s="1"/>
  <c r="AZ294" i="1"/>
  <c r="BA294" i="1" s="1"/>
  <c r="BD294" i="1"/>
  <c r="BE294" i="1" s="1"/>
  <c r="BB863" i="1"/>
  <c r="BD863" i="1"/>
  <c r="AZ863" i="1"/>
  <c r="BD804" i="1"/>
  <c r="BE804" i="1" s="1"/>
  <c r="BB804" i="1"/>
  <c r="BC804" i="1" s="1"/>
  <c r="AZ804" i="1"/>
  <c r="BA804" i="1" s="1"/>
  <c r="BD763" i="1"/>
  <c r="BB763" i="1"/>
  <c r="BB597" i="1"/>
  <c r="BC597" i="1" s="1"/>
  <c r="AZ597" i="1"/>
  <c r="BA597" i="1" s="1"/>
  <c r="BD597" i="1"/>
  <c r="BE597" i="1" s="1"/>
  <c r="BD518" i="1"/>
  <c r="BE518" i="1" s="1"/>
  <c r="BB518" i="1"/>
  <c r="BC518" i="1" s="1"/>
  <c r="AZ518" i="1"/>
  <c r="BA518" i="1" s="1"/>
  <c r="BB461" i="1"/>
  <c r="BC461" i="1" s="1"/>
  <c r="AZ461" i="1"/>
  <c r="BA461" i="1" s="1"/>
  <c r="BD461" i="1"/>
  <c r="BE461" i="1" s="1"/>
  <c r="BB458" i="1"/>
  <c r="BC458" i="1" s="1"/>
  <c r="AZ458" i="1"/>
  <c r="BA458" i="1" s="1"/>
  <c r="BD458" i="1"/>
  <c r="BE458" i="1" s="1"/>
  <c r="AZ455" i="1"/>
  <c r="BD455" i="1"/>
  <c r="BB455" i="1"/>
  <c r="BB452" i="1"/>
  <c r="BC452" i="1" s="1"/>
  <c r="AZ452" i="1"/>
  <c r="BA452" i="1" s="1"/>
  <c r="BD452" i="1"/>
  <c r="BE452" i="1" s="1"/>
  <c r="BD440" i="1"/>
  <c r="BB440" i="1"/>
  <c r="AZ440" i="1"/>
  <c r="BB366" i="1"/>
  <c r="BD366" i="1"/>
  <c r="AZ366" i="1"/>
  <c r="BB362" i="1"/>
  <c r="BC362" i="1" s="1"/>
  <c r="BD362" i="1"/>
  <c r="BE362" i="1" s="1"/>
  <c r="AZ362" i="1"/>
  <c r="BA362" i="1" s="1"/>
  <c r="BB358" i="1"/>
  <c r="BD358" i="1"/>
  <c r="AZ358" i="1"/>
  <c r="BB354" i="1"/>
  <c r="BC354" i="1" s="1"/>
  <c r="BD354" i="1"/>
  <c r="BE354" i="1" s="1"/>
  <c r="AZ354" i="1"/>
  <c r="BA354" i="1" s="1"/>
  <c r="BB350" i="1"/>
  <c r="BC350" i="1" s="1"/>
  <c r="BD350" i="1"/>
  <c r="BE350" i="1" s="1"/>
  <c r="AZ350" i="1"/>
  <c r="BA350" i="1" s="1"/>
  <c r="BB346" i="1"/>
  <c r="BC346" i="1" s="1"/>
  <c r="BD346" i="1"/>
  <c r="BE346" i="1" s="1"/>
  <c r="AZ346" i="1"/>
  <c r="BA346" i="1" s="1"/>
  <c r="BB311" i="1"/>
  <c r="BC311" i="1" s="1"/>
  <c r="BD311" i="1"/>
  <c r="BE311" i="1" s="1"/>
  <c r="AZ311" i="1"/>
  <c r="BA311" i="1" s="1"/>
  <c r="BB292" i="1"/>
  <c r="BC292" i="1" s="1"/>
  <c r="BD292" i="1"/>
  <c r="BE292" i="1" s="1"/>
  <c r="AZ292" i="1"/>
  <c r="BA292" i="1" s="1"/>
  <c r="BB276" i="1"/>
  <c r="BC276" i="1" s="1"/>
  <c r="AZ276" i="1"/>
  <c r="BA276" i="1" s="1"/>
  <c r="BD276" i="1"/>
  <c r="BE276" i="1" s="1"/>
  <c r="BB268" i="1"/>
  <c r="BC268" i="1" s="1"/>
  <c r="AZ268" i="1"/>
  <c r="BA268" i="1" s="1"/>
  <c r="BD268" i="1"/>
  <c r="BE268" i="1" s="1"/>
  <c r="BB260" i="1"/>
  <c r="BC260" i="1" s="1"/>
  <c r="AZ260" i="1"/>
  <c r="BA260" i="1" s="1"/>
  <c r="BD260" i="1"/>
  <c r="BE260" i="1" s="1"/>
  <c r="BB252" i="1"/>
  <c r="AZ252" i="1"/>
  <c r="BD252" i="1"/>
  <c r="BB244" i="1"/>
  <c r="AZ244" i="1"/>
  <c r="BD244" i="1"/>
  <c r="AZ211" i="1"/>
  <c r="BA211" i="1" s="1"/>
  <c r="BD211" i="1"/>
  <c r="BE211" i="1" s="1"/>
  <c r="BB211" i="1"/>
  <c r="BC211" i="1" s="1"/>
  <c r="AZ207" i="1"/>
  <c r="BA207" i="1" s="1"/>
  <c r="BD207" i="1"/>
  <c r="BE207" i="1" s="1"/>
  <c r="BB207" i="1"/>
  <c r="BC207" i="1" s="1"/>
  <c r="BB205" i="1"/>
  <c r="BC205" i="1" s="1"/>
  <c r="BD205" i="1"/>
  <c r="BE205" i="1" s="1"/>
  <c r="AZ205" i="1"/>
  <c r="BA205" i="1" s="1"/>
  <c r="BB204" i="1"/>
  <c r="BC204" i="1" s="1"/>
  <c r="BD204" i="1"/>
  <c r="BE204" i="1" s="1"/>
  <c r="AZ204" i="1"/>
  <c r="BA204" i="1" s="1"/>
  <c r="BB203" i="1"/>
  <c r="BC203" i="1" s="1"/>
  <c r="BD203" i="1"/>
  <c r="BE203" i="1" s="1"/>
  <c r="AZ203" i="1"/>
  <c r="BA203" i="1" s="1"/>
  <c r="BB202" i="1"/>
  <c r="BC202" i="1" s="1"/>
  <c r="BD202" i="1"/>
  <c r="BE202" i="1" s="1"/>
  <c r="AZ202" i="1"/>
  <c r="BA202" i="1" s="1"/>
  <c r="BB201" i="1"/>
  <c r="BC201" i="1" s="1"/>
  <c r="BD201" i="1"/>
  <c r="BE201" i="1" s="1"/>
  <c r="AZ201" i="1"/>
  <c r="BA201" i="1" s="1"/>
  <c r="BB200" i="1"/>
  <c r="BC200" i="1" s="1"/>
  <c r="BD200" i="1"/>
  <c r="BE200" i="1" s="1"/>
  <c r="AZ200" i="1"/>
  <c r="BA200" i="1" s="1"/>
  <c r="BB199" i="1"/>
  <c r="BC199" i="1" s="1"/>
  <c r="BD199" i="1"/>
  <c r="BE199" i="1" s="1"/>
  <c r="AZ199" i="1"/>
  <c r="BA199" i="1" s="1"/>
  <c r="BB198" i="1"/>
  <c r="BC198" i="1" s="1"/>
  <c r="BD198" i="1"/>
  <c r="BE198" i="1" s="1"/>
  <c r="AZ198" i="1"/>
  <c r="BA198" i="1" s="1"/>
  <c r="BB197" i="1"/>
  <c r="BC197" i="1" s="1"/>
  <c r="BD197" i="1"/>
  <c r="BE197" i="1" s="1"/>
  <c r="AZ197" i="1"/>
  <c r="BA197" i="1" s="1"/>
  <c r="BB196" i="1"/>
  <c r="BC196" i="1" s="1"/>
  <c r="BD196" i="1"/>
  <c r="BE196" i="1" s="1"/>
  <c r="AZ196" i="1"/>
  <c r="BA196" i="1" s="1"/>
  <c r="BB195" i="1"/>
  <c r="BD195" i="1"/>
  <c r="AZ195" i="1"/>
  <c r="BB194" i="1"/>
  <c r="BD194" i="1"/>
  <c r="AZ194" i="1"/>
  <c r="BB193" i="1"/>
  <c r="BC193" i="1" s="1"/>
  <c r="BD193" i="1"/>
  <c r="BE193" i="1" s="1"/>
  <c r="AZ193" i="1"/>
  <c r="BA193" i="1" s="1"/>
  <c r="BB177" i="1"/>
  <c r="BD177" i="1"/>
  <c r="AZ177" i="1"/>
  <c r="BB176" i="1"/>
  <c r="BC176" i="1" s="1"/>
  <c r="BD176" i="1"/>
  <c r="BE176" i="1" s="1"/>
  <c r="AZ176" i="1"/>
  <c r="BA176" i="1" s="1"/>
  <c r="BB175" i="1"/>
  <c r="BC175" i="1" s="1"/>
  <c r="BD175" i="1"/>
  <c r="BE175" i="1" s="1"/>
  <c r="AZ175" i="1"/>
  <c r="BA175" i="1" s="1"/>
  <c r="BB174" i="1"/>
  <c r="BD174" i="1"/>
  <c r="AZ174" i="1"/>
  <c r="BB173" i="1"/>
  <c r="BD173" i="1"/>
  <c r="AZ173" i="1"/>
  <c r="BB172" i="1"/>
  <c r="BD172" i="1"/>
  <c r="AZ172" i="1"/>
  <c r="BB171" i="1"/>
  <c r="BD171" i="1"/>
  <c r="AZ171" i="1"/>
  <c r="BB170" i="1"/>
  <c r="BC170" i="1" s="1"/>
  <c r="BD170" i="1"/>
  <c r="BE170" i="1" s="1"/>
  <c r="AZ170" i="1"/>
  <c r="BA170" i="1" s="1"/>
  <c r="BB169" i="1"/>
  <c r="BC169" i="1" s="1"/>
  <c r="BD169" i="1"/>
  <c r="BE169" i="1" s="1"/>
  <c r="AZ169" i="1"/>
  <c r="BA169" i="1" s="1"/>
  <c r="BB168" i="1"/>
  <c r="BD168" i="1"/>
  <c r="AZ168" i="1"/>
  <c r="BB167" i="1"/>
  <c r="BC167" i="1" s="1"/>
  <c r="BD167" i="1"/>
  <c r="BE167" i="1" s="1"/>
  <c r="AZ167" i="1"/>
  <c r="BA167" i="1" s="1"/>
  <c r="BB166" i="1"/>
  <c r="BC166" i="1" s="1"/>
  <c r="BD166" i="1"/>
  <c r="BE166" i="1" s="1"/>
  <c r="AZ166" i="1"/>
  <c r="BA166" i="1" s="1"/>
  <c r="BB165" i="1"/>
  <c r="BC165" i="1" s="1"/>
  <c r="BD165" i="1"/>
  <c r="BE165" i="1" s="1"/>
  <c r="AZ165" i="1"/>
  <c r="BA165" i="1" s="1"/>
  <c r="BB164" i="1"/>
  <c r="BD164" i="1"/>
  <c r="AZ164" i="1"/>
  <c r="BB163" i="1"/>
  <c r="BC163" i="1" s="1"/>
  <c r="BD163" i="1"/>
  <c r="BE163" i="1" s="1"/>
  <c r="AZ163" i="1"/>
  <c r="BA163" i="1" s="1"/>
  <c r="BB162" i="1"/>
  <c r="BD162" i="1"/>
  <c r="AZ162" i="1"/>
  <c r="BB161" i="1"/>
  <c r="BD161" i="1"/>
  <c r="AZ161" i="1"/>
  <c r="BB160" i="1"/>
  <c r="BD160" i="1"/>
  <c r="AZ160" i="1"/>
  <c r="BB159" i="1"/>
  <c r="BC159" i="1" s="1"/>
  <c r="BD159" i="1"/>
  <c r="BE159" i="1" s="1"/>
  <c r="AZ159" i="1"/>
  <c r="BA159" i="1" s="1"/>
  <c r="BB158" i="1"/>
  <c r="BD158" i="1"/>
  <c r="AZ158" i="1"/>
  <c r="BB157" i="1"/>
  <c r="BC157" i="1" s="1"/>
  <c r="BD157" i="1"/>
  <c r="BE157" i="1" s="1"/>
  <c r="AZ157" i="1"/>
  <c r="BA157" i="1" s="1"/>
  <c r="BB156" i="1"/>
  <c r="BD156" i="1"/>
  <c r="AZ156" i="1"/>
  <c r="BB155" i="1"/>
  <c r="BC155" i="1" s="1"/>
  <c r="BD155" i="1"/>
  <c r="BE155" i="1" s="1"/>
  <c r="AZ155" i="1"/>
  <c r="BA155" i="1" s="1"/>
  <c r="BB154" i="1"/>
  <c r="BC154" i="1" s="1"/>
  <c r="BD154" i="1"/>
  <c r="BE154" i="1" s="1"/>
  <c r="AZ154" i="1"/>
  <c r="BA154" i="1" s="1"/>
  <c r="BB153" i="1"/>
  <c r="BD153" i="1"/>
  <c r="AZ153" i="1"/>
  <c r="BB152" i="1"/>
  <c r="BD152" i="1"/>
  <c r="AZ152" i="1"/>
  <c r="BB151" i="1"/>
  <c r="BD151" i="1"/>
  <c r="AZ151" i="1"/>
  <c r="BB150" i="1"/>
  <c r="BC150" i="1" s="1"/>
  <c r="BD150" i="1"/>
  <c r="BE150" i="1" s="1"/>
  <c r="AZ150" i="1"/>
  <c r="BA150" i="1" s="1"/>
  <c r="BB149" i="1"/>
  <c r="BC149" i="1" s="1"/>
  <c r="BD149" i="1"/>
  <c r="BE149" i="1" s="1"/>
  <c r="AZ149" i="1"/>
  <c r="BA149" i="1" s="1"/>
  <c r="BB148" i="1"/>
  <c r="BC148" i="1" s="1"/>
  <c r="BD148" i="1"/>
  <c r="BE148" i="1" s="1"/>
  <c r="AZ148" i="1"/>
  <c r="BA148" i="1" s="1"/>
  <c r="BB147" i="1"/>
  <c r="BD147" i="1"/>
  <c r="AZ147" i="1"/>
  <c r="BB146" i="1"/>
  <c r="BD146" i="1"/>
  <c r="AZ146" i="1"/>
  <c r="BB145" i="1"/>
  <c r="BD145" i="1"/>
  <c r="AZ145" i="1"/>
  <c r="BB144" i="1"/>
  <c r="BD144" i="1"/>
  <c r="AZ144" i="1"/>
  <c r="BB143" i="1"/>
  <c r="BD143" i="1"/>
  <c r="AZ143" i="1"/>
  <c r="BB142" i="1"/>
  <c r="BC142" i="1" s="1"/>
  <c r="BD142" i="1"/>
  <c r="BE142" i="1" s="1"/>
  <c r="AZ142" i="1"/>
  <c r="BA142" i="1" s="1"/>
  <c r="BB141" i="1"/>
  <c r="BC141" i="1" s="1"/>
  <c r="BD141" i="1"/>
  <c r="BE141" i="1" s="1"/>
  <c r="AZ141" i="1"/>
  <c r="BA141" i="1" s="1"/>
  <c r="BB140" i="1"/>
  <c r="BC140" i="1" s="1"/>
  <c r="BD140" i="1"/>
  <c r="BE140" i="1" s="1"/>
  <c r="AZ140" i="1"/>
  <c r="BA140" i="1" s="1"/>
  <c r="BB139" i="1"/>
  <c r="BC139" i="1" s="1"/>
  <c r="BD139" i="1"/>
  <c r="BE139" i="1" s="1"/>
  <c r="AZ139" i="1"/>
  <c r="BA139" i="1" s="1"/>
  <c r="BD130" i="1"/>
  <c r="BE130" i="1" s="1"/>
  <c r="AZ130" i="1"/>
  <c r="BA130" i="1" s="1"/>
  <c r="BB130" i="1"/>
  <c r="BC130" i="1" s="1"/>
  <c r="BD117" i="1"/>
  <c r="BE117" i="1" s="1"/>
  <c r="AZ117" i="1"/>
  <c r="BA117" i="1" s="1"/>
  <c r="BB117" i="1"/>
  <c r="BC117" i="1" s="1"/>
  <c r="BD114" i="1"/>
  <c r="AZ114" i="1"/>
  <c r="BB114" i="1"/>
  <c r="BD110" i="1"/>
  <c r="BE110" i="1" s="1"/>
  <c r="AZ110" i="1"/>
  <c r="BA110" i="1" s="1"/>
  <c r="BB110" i="1"/>
  <c r="BC110" i="1" s="1"/>
  <c r="BD86" i="1"/>
  <c r="BE86" i="1" s="1"/>
  <c r="AZ86" i="1"/>
  <c r="BA86" i="1" s="1"/>
  <c r="BB86" i="1"/>
  <c r="BC86" i="1" s="1"/>
  <c r="BB215" i="1"/>
  <c r="AZ215" i="1"/>
  <c r="BD215" i="1"/>
  <c r="BD121" i="1"/>
  <c r="BE121" i="1" s="1"/>
  <c r="AZ121" i="1"/>
  <c r="BA121" i="1" s="1"/>
  <c r="BB121" i="1"/>
  <c r="BC121" i="1" s="1"/>
  <c r="BD116" i="1"/>
  <c r="BE116" i="1" s="1"/>
  <c r="AZ116" i="1"/>
  <c r="BA116" i="1" s="1"/>
  <c r="BB116" i="1"/>
  <c r="BC116" i="1" s="1"/>
  <c r="BD111" i="1"/>
  <c r="BE111" i="1" s="1"/>
  <c r="AZ111" i="1"/>
  <c r="BA111" i="1" s="1"/>
  <c r="BB111" i="1"/>
  <c r="BC111" i="1" s="1"/>
  <c r="BD107" i="1"/>
  <c r="BE107" i="1" s="1"/>
  <c r="AZ107" i="1"/>
  <c r="BA107" i="1" s="1"/>
  <c r="BB107" i="1"/>
  <c r="BC107" i="1" s="1"/>
  <c r="BB191" i="1"/>
  <c r="BD191" i="1"/>
  <c r="AZ191" i="1"/>
  <c r="BB190" i="1"/>
  <c r="BD190" i="1"/>
  <c r="AZ190" i="1"/>
  <c r="BD89" i="1"/>
  <c r="BE89" i="1" s="1"/>
  <c r="AZ89" i="1"/>
  <c r="BA89" i="1" s="1"/>
  <c r="BB89" i="1"/>
  <c r="BC89" i="1" s="1"/>
  <c r="BD85" i="1"/>
  <c r="BE85" i="1" s="1"/>
  <c r="AZ85" i="1"/>
  <c r="BA85" i="1" s="1"/>
  <c r="BB85" i="1"/>
  <c r="BC85" i="1" s="1"/>
  <c r="BD81" i="1"/>
  <c r="BE81" i="1" s="1"/>
  <c r="AZ81" i="1"/>
  <c r="BA81" i="1" s="1"/>
  <c r="BB81" i="1"/>
  <c r="BC81" i="1" s="1"/>
  <c r="BF81" i="1" s="1"/>
  <c r="BH81" i="1" s="1"/>
  <c r="BD214" i="1"/>
  <c r="BE214" i="1" s="1"/>
  <c r="BB214" i="1"/>
  <c r="BC214" i="1" s="1"/>
  <c r="AZ214" i="1"/>
  <c r="BA214" i="1" s="1"/>
  <c r="AW78" i="1"/>
  <c r="BD65" i="1"/>
  <c r="BE65" i="1" s="1"/>
  <c r="AZ65" i="1"/>
  <c r="BA65" i="1" s="1"/>
  <c r="BB65" i="1"/>
  <c r="BC65" i="1" s="1"/>
  <c r="BB51" i="1"/>
  <c r="BC51" i="1" s="1"/>
  <c r="BD51" i="1"/>
  <c r="BE51" i="1" s="1"/>
  <c r="AZ51" i="1"/>
  <c r="BA51" i="1" s="1"/>
  <c r="BD43" i="1"/>
  <c r="BE43" i="1" s="1"/>
  <c r="BB43" i="1"/>
  <c r="BC43" i="1" s="1"/>
  <c r="AZ43" i="1"/>
  <c r="BA43" i="1" s="1"/>
  <c r="BD55" i="1"/>
  <c r="BE55" i="1" s="1"/>
  <c r="BB55" i="1"/>
  <c r="BC55" i="1" s="1"/>
  <c r="AZ55" i="1"/>
  <c r="BA55" i="1" s="1"/>
  <c r="BB16" i="1"/>
  <c r="BC16" i="1" s="1"/>
  <c r="AZ16" i="1"/>
  <c r="BA16" i="1" s="1"/>
  <c r="BD16" i="1"/>
  <c r="BE16" i="1" s="1"/>
  <c r="AW10" i="1"/>
  <c r="BD48" i="1"/>
  <c r="BE48" i="1" s="1"/>
  <c r="AZ48" i="1"/>
  <c r="BA48" i="1" s="1"/>
  <c r="BB48" i="1"/>
  <c r="BC48" i="1" s="1"/>
  <c r="BF48" i="1" s="1"/>
  <c r="BH48" i="1" s="1"/>
  <c r="AW41" i="1"/>
  <c r="AW37" i="1"/>
  <c r="AW33" i="1"/>
  <c r="AW29" i="1"/>
  <c r="BD25" i="1"/>
  <c r="AZ25" i="1"/>
  <c r="BB25" i="1"/>
  <c r="AW14" i="1"/>
  <c r="BD77" i="1"/>
  <c r="BE77" i="1" s="1"/>
  <c r="AZ77" i="1"/>
  <c r="BA77" i="1" s="1"/>
  <c r="BB77" i="1"/>
  <c r="BC77" i="1" s="1"/>
  <c r="BB56" i="1"/>
  <c r="BC56" i="1" s="1"/>
  <c r="BD56" i="1"/>
  <c r="BE56" i="1" s="1"/>
  <c r="AZ56" i="1"/>
  <c r="BA56" i="1" s="1"/>
  <c r="BB7" i="1"/>
  <c r="BD7" i="1"/>
  <c r="AZ7" i="1"/>
  <c r="BF329" i="1" l="1"/>
  <c r="BH329" i="1" s="1"/>
  <c r="BF494" i="1"/>
  <c r="BH494" i="1" s="1"/>
  <c r="BF571" i="1"/>
  <c r="BH571" i="1" s="1"/>
  <c r="BF492" i="1"/>
  <c r="BH492" i="1" s="1"/>
  <c r="BF524" i="1"/>
  <c r="BH524" i="1" s="1"/>
  <c r="BF638" i="1"/>
  <c r="BH638" i="1" s="1"/>
  <c r="BF608" i="1"/>
  <c r="BH608" i="1" s="1"/>
  <c r="BF615" i="1"/>
  <c r="BH615" i="1" s="1"/>
  <c r="BF666" i="1"/>
  <c r="BH666" i="1" s="1"/>
  <c r="BF850" i="1"/>
  <c r="BH850" i="1" s="1"/>
  <c r="BF881" i="1"/>
  <c r="BH881" i="1" s="1"/>
  <c r="BF942" i="1"/>
  <c r="BH942" i="1" s="1"/>
  <c r="BD982" i="1"/>
  <c r="BF121" i="1"/>
  <c r="BH121" i="1" s="1"/>
  <c r="BF380" i="1"/>
  <c r="BH380" i="1" s="1"/>
  <c r="BF397" i="1"/>
  <c r="BH397" i="1" s="1"/>
  <c r="BF460" i="1"/>
  <c r="BH460" i="1" s="1"/>
  <c r="BF697" i="1"/>
  <c r="BH697" i="1" s="1"/>
  <c r="BF303" i="1"/>
  <c r="BH303" i="1" s="1"/>
  <c r="BF137" i="1"/>
  <c r="BH137" i="1" s="1"/>
  <c r="BF134" i="1"/>
  <c r="BH134" i="1" s="1"/>
  <c r="BF206" i="1"/>
  <c r="BH206" i="1" s="1"/>
  <c r="BF227" i="1"/>
  <c r="BH227" i="1" s="1"/>
  <c r="BF312" i="1"/>
  <c r="BH312" i="1" s="1"/>
  <c r="BF665" i="1"/>
  <c r="BH665" i="1" s="1"/>
  <c r="BF284" i="1"/>
  <c r="BH284" i="1" s="1"/>
  <c r="BF338" i="1"/>
  <c r="BH338" i="1" s="1"/>
  <c r="BF584" i="1"/>
  <c r="BH584" i="1" s="1"/>
  <c r="BF660" i="1"/>
  <c r="BH660" i="1" s="1"/>
  <c r="BF661" i="1"/>
  <c r="BH661" i="1" s="1"/>
  <c r="BF647" i="1"/>
  <c r="BH647" i="1" s="1"/>
  <c r="BF613" i="1"/>
  <c r="BH613" i="1" s="1"/>
  <c r="BF614" i="1"/>
  <c r="BH614" i="1" s="1"/>
  <c r="BF999" i="1"/>
  <c r="BH999" i="1" s="1"/>
  <c r="BF420" i="1"/>
  <c r="BH420" i="1" s="1"/>
  <c r="BF43" i="1"/>
  <c r="BH43" i="1" s="1"/>
  <c r="BF51" i="1"/>
  <c r="BH51" i="1" s="1"/>
  <c r="BF142" i="1"/>
  <c r="BH142" i="1" s="1"/>
  <c r="BF150" i="1"/>
  <c r="BH150" i="1" s="1"/>
  <c r="BF154" i="1"/>
  <c r="BH154" i="1" s="1"/>
  <c r="BF166" i="1"/>
  <c r="BH166" i="1" s="1"/>
  <c r="BF170" i="1"/>
  <c r="BH170" i="1" s="1"/>
  <c r="BF193" i="1"/>
  <c r="BH193" i="1" s="1"/>
  <c r="BF197" i="1"/>
  <c r="BH197" i="1" s="1"/>
  <c r="BF201" i="1"/>
  <c r="BH201" i="1" s="1"/>
  <c r="BF205" i="1"/>
  <c r="BH205" i="1" s="1"/>
  <c r="BF211" i="1"/>
  <c r="BH211" i="1" s="1"/>
  <c r="BF292" i="1"/>
  <c r="BH292" i="1" s="1"/>
  <c r="BF354" i="1"/>
  <c r="BH354" i="1" s="1"/>
  <c r="BF875" i="1"/>
  <c r="BH875" i="1" s="1"/>
  <c r="BF874" i="1"/>
  <c r="BH874" i="1" s="1"/>
  <c r="AZ982" i="1"/>
  <c r="BF62" i="1"/>
  <c r="BH62" i="1" s="1"/>
  <c r="BF133" i="1"/>
  <c r="BH133" i="1" s="1"/>
  <c r="BF313" i="1"/>
  <c r="BH313" i="1" s="1"/>
  <c r="BF360" i="1"/>
  <c r="BH360" i="1" s="1"/>
  <c r="BF382" i="1"/>
  <c r="BH382" i="1" s="1"/>
  <c r="BF422" i="1"/>
  <c r="BH422" i="1" s="1"/>
  <c r="BF327" i="1"/>
  <c r="BH327" i="1" s="1"/>
  <c r="BF343" i="1"/>
  <c r="BH343" i="1" s="1"/>
  <c r="BF459" i="1"/>
  <c r="BH459" i="1" s="1"/>
  <c r="BF511" i="1"/>
  <c r="BH511" i="1" s="1"/>
  <c r="BF587" i="1"/>
  <c r="BH587" i="1" s="1"/>
  <c r="BF583" i="1"/>
  <c r="BH583" i="1" s="1"/>
  <c r="BF640" i="1"/>
  <c r="BH640" i="1" s="1"/>
  <c r="BF623" i="1"/>
  <c r="BH623" i="1" s="1"/>
  <c r="BF669" i="1"/>
  <c r="BH669" i="1" s="1"/>
  <c r="BF705" i="1"/>
  <c r="BH705" i="1" s="1"/>
  <c r="BF328" i="1"/>
  <c r="BH328" i="1" s="1"/>
  <c r="BF681" i="1"/>
  <c r="BH681" i="1" s="1"/>
  <c r="BF787" i="1"/>
  <c r="BH787" i="1" s="1"/>
  <c r="BF905" i="1"/>
  <c r="BH905" i="1" s="1"/>
  <c r="BF908" i="1"/>
  <c r="BH908" i="1" s="1"/>
  <c r="BF353" i="1"/>
  <c r="BH353" i="1" s="1"/>
  <c r="BF392" i="1"/>
  <c r="BH392" i="1" s="1"/>
  <c r="BF411" i="1"/>
  <c r="BH411" i="1" s="1"/>
  <c r="BF880" i="1"/>
  <c r="BH880" i="1" s="1"/>
  <c r="BF951" i="1"/>
  <c r="BH951" i="1" s="1"/>
  <c r="BF55" i="1"/>
  <c r="BH55" i="1" s="1"/>
  <c r="BF155" i="1"/>
  <c r="BH155" i="1" s="1"/>
  <c r="BF159" i="1"/>
  <c r="BH159" i="1" s="1"/>
  <c r="BF163" i="1"/>
  <c r="BH163" i="1" s="1"/>
  <c r="BF569" i="1"/>
  <c r="BH569" i="1" s="1"/>
  <c r="BF505" i="1"/>
  <c r="BH505" i="1" s="1"/>
  <c r="BF691" i="1"/>
  <c r="BH691" i="1" s="1"/>
  <c r="BF578" i="1"/>
  <c r="BH578" i="1" s="1"/>
  <c r="BF698" i="1"/>
  <c r="BH698" i="1" s="1"/>
  <c r="BF911" i="1"/>
  <c r="BH911" i="1" s="1"/>
  <c r="BF991" i="1"/>
  <c r="BH991" i="1" s="1"/>
  <c r="BF995" i="1"/>
  <c r="BH995" i="1" s="1"/>
  <c r="BF60" i="1"/>
  <c r="BH60" i="1" s="1"/>
  <c r="BF183" i="1"/>
  <c r="BH183" i="1" s="1"/>
  <c r="BF347" i="1"/>
  <c r="BH347" i="1" s="1"/>
  <c r="BF556" i="1"/>
  <c r="BH556" i="1" s="1"/>
  <c r="BF700" i="1"/>
  <c r="BH700" i="1" s="1"/>
  <c r="BF404" i="1"/>
  <c r="BH404" i="1" s="1"/>
  <c r="BF326" i="1"/>
  <c r="BH326" i="1" s="1"/>
  <c r="BF342" i="1"/>
  <c r="BH342" i="1" s="1"/>
  <c r="BF456" i="1"/>
  <c r="BH456" i="1" s="1"/>
  <c r="BF472" i="1"/>
  <c r="BH472" i="1" s="1"/>
  <c r="BF657" i="1"/>
  <c r="BH657" i="1" s="1"/>
  <c r="BF305" i="1"/>
  <c r="BH305" i="1" s="1"/>
  <c r="BF331" i="1"/>
  <c r="BH331" i="1" s="1"/>
  <c r="BF445" i="1"/>
  <c r="BH445" i="1" s="1"/>
  <c r="BF662" i="1"/>
  <c r="BH662" i="1" s="1"/>
  <c r="BF588" i="1"/>
  <c r="BH588" i="1" s="1"/>
  <c r="BF566" i="1"/>
  <c r="BH566" i="1" s="1"/>
  <c r="BF644" i="1"/>
  <c r="BH644" i="1" s="1"/>
  <c r="BF658" i="1"/>
  <c r="BH658" i="1" s="1"/>
  <c r="BF670" i="1"/>
  <c r="BH670" i="1" s="1"/>
  <c r="BF242" i="1"/>
  <c r="BH242" i="1" s="1"/>
  <c r="BF282" i="1"/>
  <c r="BH282" i="1" s="1"/>
  <c r="BF508" i="1"/>
  <c r="BH508" i="1" s="1"/>
  <c r="BF671" i="1"/>
  <c r="BH671" i="1" s="1"/>
  <c r="BF854" i="1"/>
  <c r="BH854" i="1" s="1"/>
  <c r="BF882" i="1"/>
  <c r="BH882" i="1" s="1"/>
  <c r="BF461" i="1"/>
  <c r="BH461" i="1" s="1"/>
  <c r="BF520" i="1"/>
  <c r="BH520" i="1" s="1"/>
  <c r="BF594" i="1"/>
  <c r="BH594" i="1" s="1"/>
  <c r="BF848" i="1"/>
  <c r="BH848" i="1" s="1"/>
  <c r="BF845" i="1"/>
  <c r="BH845" i="1" s="1"/>
  <c r="BF295" i="1"/>
  <c r="BH295" i="1" s="1"/>
  <c r="BF577" i="1"/>
  <c r="BH577" i="1" s="1"/>
  <c r="BF545" i="1"/>
  <c r="BH545" i="1" s="1"/>
  <c r="BF510" i="1"/>
  <c r="BH510" i="1" s="1"/>
  <c r="BF574" i="1"/>
  <c r="BH574" i="1" s="1"/>
  <c r="BF864" i="1"/>
  <c r="BH864" i="1" s="1"/>
  <c r="BF896" i="1"/>
  <c r="BH896" i="1" s="1"/>
  <c r="BF264" i="1"/>
  <c r="BH264" i="1" s="1"/>
  <c r="BF296" i="1"/>
  <c r="BH296" i="1" s="1"/>
  <c r="BF474" i="1"/>
  <c r="BH474" i="1" s="1"/>
  <c r="BF675" i="1"/>
  <c r="BH675" i="1" s="1"/>
  <c r="BF692" i="1"/>
  <c r="BH692" i="1" s="1"/>
  <c r="BF895" i="1"/>
  <c r="BH895" i="1" s="1"/>
  <c r="BF868" i="1"/>
  <c r="BH868" i="1" s="1"/>
  <c r="BF912" i="1"/>
  <c r="BH912" i="1" s="1"/>
  <c r="BF49" i="1"/>
  <c r="BH49" i="1" s="1"/>
  <c r="BF274" i="1"/>
  <c r="BH274" i="1" s="1"/>
  <c r="BF349" i="1"/>
  <c r="BH349" i="1" s="1"/>
  <c r="BF315" i="1"/>
  <c r="BH315" i="1" s="1"/>
  <c r="BF599" i="1"/>
  <c r="BH599" i="1" s="1"/>
  <c r="BF561" i="1"/>
  <c r="BH561" i="1" s="1"/>
  <c r="BF680" i="1"/>
  <c r="BH680" i="1" s="1"/>
  <c r="BF582" i="1"/>
  <c r="BH582" i="1" s="1"/>
  <c r="BF839" i="1"/>
  <c r="BH839" i="1" s="1"/>
  <c r="BF906" i="1"/>
  <c r="BH906" i="1" s="1"/>
  <c r="BF910" i="1"/>
  <c r="BH910" i="1" s="1"/>
  <c r="BF61" i="1"/>
  <c r="BH61" i="1" s="1"/>
  <c r="BF88" i="1"/>
  <c r="BH88" i="1" s="1"/>
  <c r="BF125" i="1"/>
  <c r="BH125" i="1" s="1"/>
  <c r="BF210" i="1"/>
  <c r="BH210" i="1" s="1"/>
  <c r="BF140" i="1"/>
  <c r="BH140" i="1" s="1"/>
  <c r="BF148" i="1"/>
  <c r="BH148" i="1" s="1"/>
  <c r="BF176" i="1"/>
  <c r="BH176" i="1" s="1"/>
  <c r="BF199" i="1"/>
  <c r="BH199" i="1" s="1"/>
  <c r="BF203" i="1"/>
  <c r="BH203" i="1" s="1"/>
  <c r="BF346" i="1"/>
  <c r="BH346" i="1" s="1"/>
  <c r="BF362" i="1"/>
  <c r="BH362" i="1" s="1"/>
  <c r="BF518" i="1"/>
  <c r="BH518" i="1" s="1"/>
  <c r="BF554" i="1"/>
  <c r="BH554" i="1" s="1"/>
  <c r="BF321" i="1"/>
  <c r="BH321" i="1" s="1"/>
  <c r="BF337" i="1"/>
  <c r="BH337" i="1" s="1"/>
  <c r="BF495" i="1"/>
  <c r="BH495" i="1" s="1"/>
  <c r="BF620" i="1"/>
  <c r="BH620" i="1" s="1"/>
  <c r="BF563" i="1"/>
  <c r="BH563" i="1" s="1"/>
  <c r="BF486" i="1"/>
  <c r="BH486" i="1" s="1"/>
  <c r="BF572" i="1"/>
  <c r="BH572" i="1" s="1"/>
  <c r="BF605" i="1"/>
  <c r="BH605" i="1" s="1"/>
  <c r="BF621" i="1"/>
  <c r="BH621" i="1" s="1"/>
  <c r="BF606" i="1"/>
  <c r="BH606" i="1" s="1"/>
  <c r="BF622" i="1"/>
  <c r="BH622" i="1" s="1"/>
  <c r="BF673" i="1"/>
  <c r="BH673" i="1" s="1"/>
  <c r="BF730" i="1"/>
  <c r="BH730" i="1" s="1"/>
  <c r="BF659" i="1"/>
  <c r="BH659" i="1" s="1"/>
  <c r="BF685" i="1"/>
  <c r="BH685" i="1" s="1"/>
  <c r="BF871" i="1"/>
  <c r="BH871" i="1" s="1"/>
  <c r="BF869" i="1"/>
  <c r="BH869" i="1" s="1"/>
  <c r="BF888" i="1"/>
  <c r="BH888" i="1" s="1"/>
  <c r="BF889" i="1"/>
  <c r="BH889" i="1" s="1"/>
  <c r="BF580" i="1"/>
  <c r="BH580" i="1" s="1"/>
  <c r="BF643" i="1"/>
  <c r="BH643" i="1" s="1"/>
  <c r="BF352" i="1"/>
  <c r="BH352" i="1" s="1"/>
  <c r="BF285" i="1"/>
  <c r="BH285" i="1" s="1"/>
  <c r="BF814" i="1"/>
  <c r="BH814" i="1" s="1"/>
  <c r="BF807" i="1"/>
  <c r="BH807" i="1" s="1"/>
  <c r="BF836" i="1"/>
  <c r="BH836" i="1" s="1"/>
  <c r="BF58" i="1"/>
  <c r="BH58" i="1" s="1"/>
  <c r="BF379" i="1"/>
  <c r="BH379" i="1" s="1"/>
  <c r="BF320" i="1"/>
  <c r="BH320" i="1" s="1"/>
  <c r="BF553" i="1"/>
  <c r="BH553" i="1" s="1"/>
  <c r="BF595" i="1"/>
  <c r="BH595" i="1" s="1"/>
  <c r="BF560" i="1"/>
  <c r="BH560" i="1" s="1"/>
  <c r="BF596" i="1"/>
  <c r="BH596" i="1" s="1"/>
  <c r="BF633" i="1"/>
  <c r="BH633" i="1" s="1"/>
  <c r="BF85" i="1"/>
  <c r="BH85" i="1" s="1"/>
  <c r="BF107" i="1"/>
  <c r="BH107" i="1" s="1"/>
  <c r="BF117" i="1"/>
  <c r="BH117" i="1" s="1"/>
  <c r="BF260" i="1"/>
  <c r="BH260" i="1" s="1"/>
  <c r="BF452" i="1"/>
  <c r="BH452" i="1" s="1"/>
  <c r="BF573" i="1"/>
  <c r="BH573" i="1" s="1"/>
  <c r="BF57" i="1"/>
  <c r="BH57" i="1" s="1"/>
  <c r="BF98" i="1"/>
  <c r="BH98" i="1" s="1"/>
  <c r="BF516" i="1"/>
  <c r="BH516" i="1" s="1"/>
  <c r="BF838" i="1"/>
  <c r="BH838" i="1" s="1"/>
  <c r="BF834" i="1"/>
  <c r="BH834" i="1" s="1"/>
  <c r="BF865" i="1"/>
  <c r="BH865" i="1" s="1"/>
  <c r="BF903" i="1"/>
  <c r="BH903" i="1" s="1"/>
  <c r="BF93" i="1"/>
  <c r="BH93" i="1" s="1"/>
  <c r="BF126" i="1"/>
  <c r="BH126" i="1" s="1"/>
  <c r="BF844" i="1"/>
  <c r="BH844" i="1" s="1"/>
  <c r="BF286" i="1"/>
  <c r="BH286" i="1" s="1"/>
  <c r="BF387" i="1"/>
  <c r="BH387" i="1" s="1"/>
  <c r="BF627" i="1"/>
  <c r="BH627" i="1" s="1"/>
  <c r="BF629" i="1"/>
  <c r="BH629" i="1" s="1"/>
  <c r="BF892" i="1"/>
  <c r="BH892" i="1" s="1"/>
  <c r="BD41" i="1"/>
  <c r="BE41" i="1" s="1"/>
  <c r="AZ41" i="1"/>
  <c r="BA41" i="1" s="1"/>
  <c r="BB41" i="1"/>
  <c r="BC41" i="1" s="1"/>
  <c r="BF41" i="1" s="1"/>
  <c r="BH41" i="1" s="1"/>
  <c r="BD261" i="1"/>
  <c r="BE261" i="1" s="1"/>
  <c r="BB261" i="1"/>
  <c r="BC261" i="1" s="1"/>
  <c r="AZ261" i="1"/>
  <c r="BA261" i="1" s="1"/>
  <c r="BB515" i="1"/>
  <c r="BC515" i="1" s="1"/>
  <c r="AZ515" i="1"/>
  <c r="BA515" i="1" s="1"/>
  <c r="BD515" i="1"/>
  <c r="BE515" i="1" s="1"/>
  <c r="BB531" i="1"/>
  <c r="BC531" i="1" s="1"/>
  <c r="AZ531" i="1"/>
  <c r="BA531" i="1" s="1"/>
  <c r="BD531" i="1"/>
  <c r="BE531" i="1" s="1"/>
  <c r="AZ772" i="1"/>
  <c r="BD772" i="1"/>
  <c r="BB772" i="1"/>
  <c r="BB964" i="1"/>
  <c r="BC964" i="1" s="1"/>
  <c r="AZ964" i="1"/>
  <c r="BA964" i="1" s="1"/>
  <c r="BD964" i="1"/>
  <c r="BE964" i="1" s="1"/>
  <c r="BB967" i="1"/>
  <c r="BC967" i="1" s="1"/>
  <c r="BD967" i="1"/>
  <c r="BE967" i="1" s="1"/>
  <c r="AZ967" i="1"/>
  <c r="BA967" i="1" s="1"/>
  <c r="BD22" i="1"/>
  <c r="BE22" i="1" s="1"/>
  <c r="AZ22" i="1"/>
  <c r="BA22" i="1" s="1"/>
  <c r="BB22" i="1"/>
  <c r="BC22" i="1" s="1"/>
  <c r="BD30" i="1"/>
  <c r="BE30" i="1" s="1"/>
  <c r="AZ30" i="1"/>
  <c r="BA30" i="1" s="1"/>
  <c r="BB30" i="1"/>
  <c r="BC30" i="1" s="1"/>
  <c r="BF30" i="1" s="1"/>
  <c r="BH30" i="1" s="1"/>
  <c r="BD4" i="1"/>
  <c r="BE4" i="1" s="1"/>
  <c r="BB4" i="1"/>
  <c r="BC4" i="1" s="1"/>
  <c r="AZ4" i="1"/>
  <c r="BA4" i="1" s="1"/>
  <c r="AZ503" i="1"/>
  <c r="BA503" i="1" s="1"/>
  <c r="BB503" i="1"/>
  <c r="BC503" i="1" s="1"/>
  <c r="BD503" i="1"/>
  <c r="BE503" i="1" s="1"/>
  <c r="AZ744" i="1"/>
  <c r="BD744" i="1"/>
  <c r="BB744" i="1"/>
  <c r="AZ774" i="1"/>
  <c r="BD774" i="1"/>
  <c r="BB774" i="1"/>
  <c r="BB750" i="1"/>
  <c r="AZ750" i="1"/>
  <c r="BD750" i="1"/>
  <c r="BB960" i="1"/>
  <c r="BC960" i="1" s="1"/>
  <c r="BD960" i="1"/>
  <c r="BE960" i="1" s="1"/>
  <c r="AZ960" i="1"/>
  <c r="BA960" i="1" s="1"/>
  <c r="BD257" i="1"/>
  <c r="BE257" i="1" s="1"/>
  <c r="BB257" i="1"/>
  <c r="BC257" i="1" s="1"/>
  <c r="AZ257" i="1"/>
  <c r="BA257" i="1" s="1"/>
  <c r="AZ743" i="1"/>
  <c r="BD743" i="1"/>
  <c r="BB743" i="1"/>
  <c r="AZ776" i="1"/>
  <c r="BD776" i="1"/>
  <c r="BB776" i="1"/>
  <c r="BB981" i="1"/>
  <c r="BC981" i="1" s="1"/>
  <c r="BD981" i="1"/>
  <c r="BE981" i="1" s="1"/>
  <c r="AZ981" i="1"/>
  <c r="BA981" i="1" s="1"/>
  <c r="BB21" i="1"/>
  <c r="BC21" i="1" s="1"/>
  <c r="BD21" i="1"/>
  <c r="BE21" i="1" s="1"/>
  <c r="AZ21" i="1"/>
  <c r="BA21" i="1" s="1"/>
  <c r="BD24" i="1"/>
  <c r="BE24" i="1" s="1"/>
  <c r="AZ24" i="1"/>
  <c r="BA24" i="1" s="1"/>
  <c r="BB24" i="1"/>
  <c r="BC24" i="1" s="1"/>
  <c r="BF24" i="1" s="1"/>
  <c r="BH24" i="1" s="1"/>
  <c r="BD79" i="1"/>
  <c r="BE79" i="1" s="1"/>
  <c r="AZ79" i="1"/>
  <c r="BA79" i="1" s="1"/>
  <c r="BB79" i="1"/>
  <c r="BC79" i="1" s="1"/>
  <c r="BB513" i="1"/>
  <c r="BC513" i="1" s="1"/>
  <c r="AZ513" i="1"/>
  <c r="BA513" i="1" s="1"/>
  <c r="BD513" i="1"/>
  <c r="BE513" i="1" s="1"/>
  <c r="BD741" i="1"/>
  <c r="BE741" i="1" s="1"/>
  <c r="BB741" i="1"/>
  <c r="BC741" i="1" s="1"/>
  <c r="AZ741" i="1"/>
  <c r="BA741" i="1" s="1"/>
  <c r="AZ786" i="1"/>
  <c r="BA786" i="1" s="1"/>
  <c r="BD786" i="1"/>
  <c r="BE786" i="1" s="1"/>
  <c r="BB786" i="1"/>
  <c r="BC786" i="1" s="1"/>
  <c r="BF56" i="1"/>
  <c r="BH56" i="1" s="1"/>
  <c r="BD29" i="1"/>
  <c r="BE29" i="1" s="1"/>
  <c r="AZ29" i="1"/>
  <c r="BA29" i="1" s="1"/>
  <c r="BB29" i="1"/>
  <c r="BC29" i="1" s="1"/>
  <c r="BF29" i="1" s="1"/>
  <c r="BH29" i="1" s="1"/>
  <c r="BF65" i="1"/>
  <c r="BH65" i="1" s="1"/>
  <c r="BD78" i="1"/>
  <c r="BE78" i="1" s="1"/>
  <c r="AZ78" i="1"/>
  <c r="BA78" i="1" s="1"/>
  <c r="BB78" i="1"/>
  <c r="BC78" i="1" s="1"/>
  <c r="BF78" i="1" s="1"/>
  <c r="BH78" i="1" s="1"/>
  <c r="BF116" i="1"/>
  <c r="BH116" i="1" s="1"/>
  <c r="BF110" i="1"/>
  <c r="BH110" i="1" s="1"/>
  <c r="BF141" i="1"/>
  <c r="BH141" i="1" s="1"/>
  <c r="BF149" i="1"/>
  <c r="BH149" i="1" s="1"/>
  <c r="BF157" i="1"/>
  <c r="BH157" i="1" s="1"/>
  <c r="BF165" i="1"/>
  <c r="BH165" i="1" s="1"/>
  <c r="BF169" i="1"/>
  <c r="BH169" i="1" s="1"/>
  <c r="BF196" i="1"/>
  <c r="BH196" i="1" s="1"/>
  <c r="BF200" i="1"/>
  <c r="BH200" i="1" s="1"/>
  <c r="BF204" i="1"/>
  <c r="BH204" i="1" s="1"/>
  <c r="BF207" i="1"/>
  <c r="BH207" i="1" s="1"/>
  <c r="BF276" i="1"/>
  <c r="BH276" i="1" s="1"/>
  <c r="BF350" i="1"/>
  <c r="BH350" i="1" s="1"/>
  <c r="BF458" i="1"/>
  <c r="BH458" i="1" s="1"/>
  <c r="BF678" i="1"/>
  <c r="BH678" i="1" s="1"/>
  <c r="BD269" i="1"/>
  <c r="BE269" i="1" s="1"/>
  <c r="BB269" i="1"/>
  <c r="BC269" i="1" s="1"/>
  <c r="AZ269" i="1"/>
  <c r="BA269" i="1" s="1"/>
  <c r="BF376" i="1"/>
  <c r="BH376" i="1" s="1"/>
  <c r="BF412" i="1"/>
  <c r="BH412" i="1" s="1"/>
  <c r="BF341" i="1"/>
  <c r="BH341" i="1" s="1"/>
  <c r="BF565" i="1"/>
  <c r="BH565" i="1" s="1"/>
  <c r="AZ481" i="1"/>
  <c r="BA481" i="1" s="1"/>
  <c r="BD481" i="1"/>
  <c r="BE481" i="1" s="1"/>
  <c r="BB481" i="1"/>
  <c r="BC481" i="1" s="1"/>
  <c r="BF490" i="1"/>
  <c r="BH490" i="1" s="1"/>
  <c r="BB555" i="1"/>
  <c r="BC555" i="1" s="1"/>
  <c r="BD555" i="1"/>
  <c r="BE555" i="1" s="1"/>
  <c r="AZ555" i="1"/>
  <c r="BA555" i="1" s="1"/>
  <c r="BF603" i="1"/>
  <c r="BH603" i="1" s="1"/>
  <c r="BF609" i="1"/>
  <c r="BH609" i="1" s="1"/>
  <c r="BF610" i="1"/>
  <c r="BH610" i="1" s="1"/>
  <c r="BF628" i="1"/>
  <c r="BH628" i="1" s="1"/>
  <c r="BF686" i="1"/>
  <c r="BH686" i="1" s="1"/>
  <c r="BF789" i="1"/>
  <c r="BH789" i="1" s="1"/>
  <c r="AZ780" i="1"/>
  <c r="BD780" i="1"/>
  <c r="BB780" i="1"/>
  <c r="BB805" i="1"/>
  <c r="BC805" i="1" s="1"/>
  <c r="AZ805" i="1"/>
  <c r="BA805" i="1" s="1"/>
  <c r="BD805" i="1"/>
  <c r="BE805" i="1" s="1"/>
  <c r="BF878" i="1"/>
  <c r="BH878" i="1" s="1"/>
  <c r="BF943" i="1"/>
  <c r="BH943" i="1" s="1"/>
  <c r="BF984" i="1"/>
  <c r="BH984" i="1" s="1"/>
  <c r="BD977" i="1"/>
  <c r="BE977" i="1" s="1"/>
  <c r="AZ977" i="1"/>
  <c r="BA977" i="1" s="1"/>
  <c r="BB977" i="1"/>
  <c r="BC977" i="1" s="1"/>
  <c r="BB958" i="1"/>
  <c r="BC958" i="1" s="1"/>
  <c r="BD958" i="1"/>
  <c r="BE958" i="1" s="1"/>
  <c r="AZ958" i="1"/>
  <c r="BA958" i="1" s="1"/>
  <c r="BD34" i="1"/>
  <c r="BE34" i="1" s="1"/>
  <c r="AZ34" i="1"/>
  <c r="BA34" i="1" s="1"/>
  <c r="BB34" i="1"/>
  <c r="BC34" i="1" s="1"/>
  <c r="BF64" i="1"/>
  <c r="BH64" i="1" s="1"/>
  <c r="AZ12" i="1"/>
  <c r="BA12" i="1" s="1"/>
  <c r="BD12" i="1"/>
  <c r="BE12" i="1" s="1"/>
  <c r="BB12" i="1"/>
  <c r="BC12" i="1" s="1"/>
  <c r="BF185" i="1"/>
  <c r="BH185" i="1" s="1"/>
  <c r="BF87" i="1"/>
  <c r="BH87" i="1" s="1"/>
  <c r="BF308" i="1"/>
  <c r="BH308" i="1" s="1"/>
  <c r="BF444" i="1"/>
  <c r="BH444" i="1" s="1"/>
  <c r="BF847" i="1"/>
  <c r="BH847" i="1" s="1"/>
  <c r="BF377" i="1"/>
  <c r="BH377" i="1" s="1"/>
  <c r="BF414" i="1"/>
  <c r="BH414" i="1" s="1"/>
  <c r="BF304" i="1"/>
  <c r="BH304" i="1" s="1"/>
  <c r="BF334" i="1"/>
  <c r="BH334" i="1" s="1"/>
  <c r="BF579" i="1"/>
  <c r="BH579" i="1" s="1"/>
  <c r="AZ489" i="1"/>
  <c r="BD489" i="1"/>
  <c r="BB489" i="1"/>
  <c r="BF694" i="1"/>
  <c r="BH694" i="1" s="1"/>
  <c r="BF616" i="1"/>
  <c r="BH616" i="1" s="1"/>
  <c r="BF649" i="1"/>
  <c r="BH649" i="1" s="1"/>
  <c r="BF664" i="1"/>
  <c r="BH664" i="1" s="1"/>
  <c r="BF693" i="1"/>
  <c r="BH693" i="1" s="1"/>
  <c r="BF552" i="1"/>
  <c r="BH552" i="1" s="1"/>
  <c r="BF619" i="1"/>
  <c r="BH619" i="1" s="1"/>
  <c r="BD731" i="1"/>
  <c r="BE731" i="1" s="1"/>
  <c r="BB731" i="1"/>
  <c r="BC731" i="1" s="1"/>
  <c r="AZ731" i="1"/>
  <c r="BA731" i="1" s="1"/>
  <c r="AZ782" i="1"/>
  <c r="BD782" i="1"/>
  <c r="BB782" i="1"/>
  <c r="BF846" i="1"/>
  <c r="BH846" i="1" s="1"/>
  <c r="BB758" i="1"/>
  <c r="AZ758" i="1"/>
  <c r="BD758" i="1"/>
  <c r="BF859" i="1"/>
  <c r="BH859" i="1" s="1"/>
  <c r="BF952" i="1"/>
  <c r="BH952" i="1" s="1"/>
  <c r="BF885" i="1"/>
  <c r="BH885" i="1" s="1"/>
  <c r="BB957" i="1"/>
  <c r="BC957" i="1" s="1"/>
  <c r="AZ957" i="1"/>
  <c r="BA957" i="1" s="1"/>
  <c r="BD957" i="1"/>
  <c r="BE957" i="1" s="1"/>
  <c r="BB963" i="1"/>
  <c r="AZ963" i="1"/>
  <c r="BD963" i="1"/>
  <c r="BD971" i="1"/>
  <c r="BE971" i="1" s="1"/>
  <c r="BB971" i="1"/>
  <c r="BC971" i="1" s="1"/>
  <c r="AZ971" i="1"/>
  <c r="BA971" i="1" s="1"/>
  <c r="BB969" i="1"/>
  <c r="BC969" i="1" s="1"/>
  <c r="BD969" i="1"/>
  <c r="BE969" i="1" s="1"/>
  <c r="AZ969" i="1"/>
  <c r="BA969" i="1" s="1"/>
  <c r="BD19" i="1"/>
  <c r="BE19" i="1" s="1"/>
  <c r="AZ19" i="1"/>
  <c r="BA19" i="1" s="1"/>
  <c r="BB19" i="1"/>
  <c r="BC19" i="1" s="1"/>
  <c r="BD23" i="1"/>
  <c r="BE23" i="1" s="1"/>
  <c r="AZ23" i="1"/>
  <c r="BA23" i="1" s="1"/>
  <c r="BB23" i="1"/>
  <c r="BC23" i="1" s="1"/>
  <c r="BF23" i="1" s="1"/>
  <c r="BH23" i="1" s="1"/>
  <c r="BD31" i="1"/>
  <c r="BE31" i="1" s="1"/>
  <c r="AZ31" i="1"/>
  <c r="BA31" i="1" s="1"/>
  <c r="BB31" i="1"/>
  <c r="BC31" i="1" s="1"/>
  <c r="AZ6" i="1"/>
  <c r="BA6" i="1" s="1"/>
  <c r="BD6" i="1"/>
  <c r="BE6" i="1" s="1"/>
  <c r="BB6" i="1"/>
  <c r="BC6" i="1" s="1"/>
  <c r="BF47" i="1"/>
  <c r="BH47" i="1" s="1"/>
  <c r="BD75" i="1"/>
  <c r="BE75" i="1" s="1"/>
  <c r="AZ75" i="1"/>
  <c r="BA75" i="1" s="1"/>
  <c r="BB75" i="1"/>
  <c r="BC75" i="1" s="1"/>
  <c r="BF136" i="1"/>
  <c r="BH136" i="1" s="1"/>
  <c r="BF131" i="1"/>
  <c r="BH131" i="1" s="1"/>
  <c r="BF120" i="1"/>
  <c r="BH120" i="1" s="1"/>
  <c r="BF256" i="1"/>
  <c r="BH256" i="1" s="1"/>
  <c r="BF309" i="1"/>
  <c r="BH309" i="1" s="1"/>
  <c r="BF356" i="1"/>
  <c r="BH356" i="1" s="1"/>
  <c r="BF857" i="1"/>
  <c r="BH857" i="1" s="1"/>
  <c r="BD265" i="1"/>
  <c r="BB265" i="1"/>
  <c r="AZ265" i="1"/>
  <c r="BF378" i="1"/>
  <c r="BH378" i="1" s="1"/>
  <c r="BF589" i="1"/>
  <c r="BH589" i="1" s="1"/>
  <c r="BF339" i="1"/>
  <c r="BH339" i="1" s="1"/>
  <c r="BF462" i="1"/>
  <c r="BH462" i="1" s="1"/>
  <c r="BF663" i="1"/>
  <c r="BH663" i="1" s="1"/>
  <c r="BF547" i="1"/>
  <c r="BH547" i="1" s="1"/>
  <c r="BF679" i="1"/>
  <c r="BH679" i="1" s="1"/>
  <c r="BF586" i="1"/>
  <c r="BH586" i="1" s="1"/>
  <c r="BF650" i="1"/>
  <c r="BH650" i="1" s="1"/>
  <c r="BF607" i="1"/>
  <c r="BH607" i="1" s="1"/>
  <c r="BF672" i="1"/>
  <c r="BH672" i="1" s="1"/>
  <c r="BF701" i="1"/>
  <c r="BH701" i="1" s="1"/>
  <c r="AZ784" i="1"/>
  <c r="BD784" i="1"/>
  <c r="BB784" i="1"/>
  <c r="BB752" i="1"/>
  <c r="BC752" i="1" s="1"/>
  <c r="AZ752" i="1"/>
  <c r="BA752" i="1" s="1"/>
  <c r="BD752" i="1"/>
  <c r="BE752" i="1" s="1"/>
  <c r="BB770" i="1"/>
  <c r="BC770" i="1" s="1"/>
  <c r="AZ770" i="1"/>
  <c r="BA770" i="1" s="1"/>
  <c r="BD770" i="1"/>
  <c r="BE770" i="1" s="1"/>
  <c r="BF955" i="1"/>
  <c r="BH955" i="1" s="1"/>
  <c r="BB13" i="1"/>
  <c r="BC13" i="1" s="1"/>
  <c r="BD13" i="1"/>
  <c r="BE13" i="1" s="1"/>
  <c r="AZ13" i="1"/>
  <c r="BA13" i="1" s="1"/>
  <c r="BD28" i="1"/>
  <c r="BE28" i="1" s="1"/>
  <c r="AZ28" i="1"/>
  <c r="BA28" i="1" s="1"/>
  <c r="BB28" i="1"/>
  <c r="BC28" i="1" s="1"/>
  <c r="BF28" i="1" s="1"/>
  <c r="BH28" i="1" s="1"/>
  <c r="BD36" i="1"/>
  <c r="BE36" i="1" s="1"/>
  <c r="AZ36" i="1"/>
  <c r="BA36" i="1" s="1"/>
  <c r="BB36" i="1"/>
  <c r="BC36" i="1" s="1"/>
  <c r="BF46" i="1"/>
  <c r="BH46" i="1" s="1"/>
  <c r="BF135" i="1"/>
  <c r="BH135" i="1" s="1"/>
  <c r="BF266" i="1"/>
  <c r="BH266" i="1" s="1"/>
  <c r="BF345" i="1"/>
  <c r="BH345" i="1" s="1"/>
  <c r="BF361" i="1"/>
  <c r="BH361" i="1" s="1"/>
  <c r="BB443" i="1"/>
  <c r="AZ443" i="1"/>
  <c r="BD443" i="1"/>
  <c r="BD239" i="1"/>
  <c r="BB239" i="1"/>
  <c r="AZ239" i="1"/>
  <c r="BD251" i="1"/>
  <c r="BB251" i="1"/>
  <c r="AZ251" i="1"/>
  <c r="BD267" i="1"/>
  <c r="BE267" i="1" s="1"/>
  <c r="BB267" i="1"/>
  <c r="BC267" i="1" s="1"/>
  <c r="AZ267" i="1"/>
  <c r="BA267" i="1" s="1"/>
  <c r="BF423" i="1"/>
  <c r="BH423" i="1" s="1"/>
  <c r="BF564" i="1"/>
  <c r="BH564" i="1" s="1"/>
  <c r="BF340" i="1"/>
  <c r="BH340" i="1" s="1"/>
  <c r="BF612" i="1"/>
  <c r="BH612" i="1" s="1"/>
  <c r="BB551" i="1"/>
  <c r="BC551" i="1" s="1"/>
  <c r="AZ551" i="1"/>
  <c r="BA551" i="1" s="1"/>
  <c r="BD551" i="1"/>
  <c r="BE551" i="1" s="1"/>
  <c r="BF593" i="1"/>
  <c r="BH593" i="1" s="1"/>
  <c r="BF636" i="1"/>
  <c r="BH636" i="1" s="1"/>
  <c r="BF562" i="1"/>
  <c r="BH562" i="1" s="1"/>
  <c r="BF611" i="1"/>
  <c r="BH611" i="1" s="1"/>
  <c r="AZ734" i="1"/>
  <c r="BA734" i="1" s="1"/>
  <c r="BD734" i="1"/>
  <c r="BE734" i="1" s="1"/>
  <c r="BB734" i="1"/>
  <c r="BC734" i="1" s="1"/>
  <c r="BF841" i="1"/>
  <c r="BH841" i="1" s="1"/>
  <c r="BD765" i="1"/>
  <c r="BE765" i="1" s="1"/>
  <c r="BB765" i="1"/>
  <c r="BC765" i="1" s="1"/>
  <c r="AZ765" i="1"/>
  <c r="BA765" i="1" s="1"/>
  <c r="BB815" i="1"/>
  <c r="BC815" i="1" s="1"/>
  <c r="AZ815" i="1"/>
  <c r="BA815" i="1" s="1"/>
  <c r="BD815" i="1"/>
  <c r="BE815" i="1" s="1"/>
  <c r="BB742" i="1"/>
  <c r="AZ742" i="1"/>
  <c r="BD742" i="1"/>
  <c r="BF867" i="1"/>
  <c r="BH867" i="1" s="1"/>
  <c r="BF860" i="1"/>
  <c r="BH860" i="1" s="1"/>
  <c r="BF858" i="1"/>
  <c r="BH858" i="1" s="1"/>
  <c r="BF909" i="1"/>
  <c r="BH909" i="1" s="1"/>
  <c r="BB956" i="1"/>
  <c r="BC956" i="1" s="1"/>
  <c r="AZ956" i="1"/>
  <c r="BA956" i="1" s="1"/>
  <c r="BD956" i="1"/>
  <c r="BE956" i="1" s="1"/>
  <c r="BF77" i="1"/>
  <c r="BH77" i="1" s="1"/>
  <c r="BD33" i="1"/>
  <c r="BE33" i="1" s="1"/>
  <c r="AZ33" i="1"/>
  <c r="BA33" i="1" s="1"/>
  <c r="BB33" i="1"/>
  <c r="BC33" i="1" s="1"/>
  <c r="AZ10" i="1"/>
  <c r="BA10" i="1" s="1"/>
  <c r="BD10" i="1"/>
  <c r="BE10" i="1" s="1"/>
  <c r="BB10" i="1"/>
  <c r="BC10" i="1" s="1"/>
  <c r="BF214" i="1"/>
  <c r="BH214" i="1" s="1"/>
  <c r="BF89" i="1"/>
  <c r="BH89" i="1" s="1"/>
  <c r="BF111" i="1"/>
  <c r="BH111" i="1" s="1"/>
  <c r="BF86" i="1"/>
  <c r="BH86" i="1" s="1"/>
  <c r="BF130" i="1"/>
  <c r="BH130" i="1" s="1"/>
  <c r="BF268" i="1"/>
  <c r="BH268" i="1" s="1"/>
  <c r="BF597" i="1"/>
  <c r="BH597" i="1" s="1"/>
  <c r="BF294" i="1"/>
  <c r="BH294" i="1" s="1"/>
  <c r="BD241" i="1"/>
  <c r="BB241" i="1"/>
  <c r="AZ241" i="1"/>
  <c r="BD275" i="1"/>
  <c r="BE275" i="1" s="1"/>
  <c r="BB275" i="1"/>
  <c r="BC275" i="1" s="1"/>
  <c r="AZ275" i="1"/>
  <c r="BA275" i="1" s="1"/>
  <c r="BF668" i="1"/>
  <c r="BH668" i="1" s="1"/>
  <c r="BF558" i="1"/>
  <c r="BH558" i="1" s="1"/>
  <c r="AZ747" i="1"/>
  <c r="BD747" i="1"/>
  <c r="BB747" i="1"/>
  <c r="BF833" i="1"/>
  <c r="BH833" i="1" s="1"/>
  <c r="BD745" i="1"/>
  <c r="BB745" i="1"/>
  <c r="AZ745" i="1"/>
  <c r="BB732" i="1"/>
  <c r="BC732" i="1" s="1"/>
  <c r="AZ732" i="1"/>
  <c r="BA732" i="1" s="1"/>
  <c r="BD732" i="1"/>
  <c r="BE732" i="1" s="1"/>
  <c r="BF938" i="1"/>
  <c r="BH938" i="1" s="1"/>
  <c r="BF914" i="1"/>
  <c r="BH914" i="1" s="1"/>
  <c r="BF894" i="1"/>
  <c r="BH894" i="1" s="1"/>
  <c r="BB985" i="1"/>
  <c r="BC985" i="1" s="1"/>
  <c r="BD985" i="1"/>
  <c r="BE985" i="1" s="1"/>
  <c r="AZ985" i="1"/>
  <c r="BA985" i="1" s="1"/>
  <c r="BD973" i="1"/>
  <c r="BE973" i="1" s="1"/>
  <c r="AZ973" i="1"/>
  <c r="BA973" i="1" s="1"/>
  <c r="BB973" i="1"/>
  <c r="BC973" i="1" s="1"/>
  <c r="BD980" i="1"/>
  <c r="BE980" i="1" s="1"/>
  <c r="AZ980" i="1"/>
  <c r="BA980" i="1" s="1"/>
  <c r="BB980" i="1"/>
  <c r="BC980" i="1" s="1"/>
  <c r="BF980" i="1" s="1"/>
  <c r="BH980" i="1" s="1"/>
  <c r="BB990" i="1"/>
  <c r="BC990" i="1" s="1"/>
  <c r="BD990" i="1"/>
  <c r="BE990" i="1" s="1"/>
  <c r="AZ990" i="1"/>
  <c r="BA990" i="1" s="1"/>
  <c r="BB5" i="1"/>
  <c r="BC5" i="1" s="1"/>
  <c r="BD5" i="1"/>
  <c r="BE5" i="1" s="1"/>
  <c r="AZ5" i="1"/>
  <c r="BA5" i="1" s="1"/>
  <c r="BD38" i="1"/>
  <c r="BE38" i="1" s="1"/>
  <c r="AZ38" i="1"/>
  <c r="BA38" i="1" s="1"/>
  <c r="BB38" i="1"/>
  <c r="BC38" i="1" s="1"/>
  <c r="BF50" i="1"/>
  <c r="BH50" i="1" s="1"/>
  <c r="BF17" i="1"/>
  <c r="BH17" i="1" s="1"/>
  <c r="BF45" i="1"/>
  <c r="BH45" i="1" s="1"/>
  <c r="BB3" i="1"/>
  <c r="BC3" i="1" s="1"/>
  <c r="AZ3" i="1"/>
  <c r="BA3" i="1" s="1"/>
  <c r="BD3" i="1"/>
  <c r="BE3" i="1" s="1"/>
  <c r="BF184" i="1"/>
  <c r="BH184" i="1" s="1"/>
  <c r="BF83" i="1"/>
  <c r="BH83" i="1" s="1"/>
  <c r="BF124" i="1"/>
  <c r="BH124" i="1" s="1"/>
  <c r="BF278" i="1"/>
  <c r="BH278" i="1" s="1"/>
  <c r="BF351" i="1"/>
  <c r="BH351" i="1" s="1"/>
  <c r="BD235" i="1"/>
  <c r="BB235" i="1"/>
  <c r="AZ235" i="1"/>
  <c r="BD263" i="1"/>
  <c r="BB263" i="1"/>
  <c r="AZ263" i="1"/>
  <c r="BF317" i="1"/>
  <c r="BH317" i="1" s="1"/>
  <c r="BF390" i="1"/>
  <c r="BH390" i="1" s="1"/>
  <c r="BF408" i="1"/>
  <c r="BH408" i="1" s="1"/>
  <c r="BB441" i="1"/>
  <c r="AZ441" i="1"/>
  <c r="BD441" i="1"/>
  <c r="BF446" i="1"/>
  <c r="BH446" i="1" s="1"/>
  <c r="BF330" i="1"/>
  <c r="BH330" i="1" s="1"/>
  <c r="BF695" i="1"/>
  <c r="BH695" i="1" s="1"/>
  <c r="BB519" i="1"/>
  <c r="BC519" i="1" s="1"/>
  <c r="AZ519" i="1"/>
  <c r="BA519" i="1" s="1"/>
  <c r="BD519" i="1"/>
  <c r="BE519" i="1" s="1"/>
  <c r="BF696" i="1"/>
  <c r="BH696" i="1" s="1"/>
  <c r="BF532" i="1"/>
  <c r="BH532" i="1" s="1"/>
  <c r="BF687" i="1"/>
  <c r="BH687" i="1" s="1"/>
  <c r="BF699" i="1"/>
  <c r="BH699" i="1" s="1"/>
  <c r="BB819" i="1"/>
  <c r="AZ819" i="1"/>
  <c r="BD819" i="1"/>
  <c r="BD757" i="1"/>
  <c r="BB757" i="1"/>
  <c r="AZ757" i="1"/>
  <c r="AZ790" i="1"/>
  <c r="BD790" i="1"/>
  <c r="BB790" i="1"/>
  <c r="BF835" i="1"/>
  <c r="BH835" i="1" s="1"/>
  <c r="BF842" i="1"/>
  <c r="BH842" i="1" s="1"/>
  <c r="BB768" i="1"/>
  <c r="AZ768" i="1"/>
  <c r="BD768" i="1"/>
  <c r="BF831" i="1"/>
  <c r="BH831" i="1" s="1"/>
  <c r="BF837" i="1"/>
  <c r="BH837" i="1" s="1"/>
  <c r="BF873" i="1"/>
  <c r="BH873" i="1" s="1"/>
  <c r="BB993" i="1"/>
  <c r="BC993" i="1" s="1"/>
  <c r="BD993" i="1"/>
  <c r="BE993" i="1" s="1"/>
  <c r="AZ993" i="1"/>
  <c r="BA993" i="1" s="1"/>
  <c r="BD35" i="1"/>
  <c r="BE35" i="1" s="1"/>
  <c r="AZ35" i="1"/>
  <c r="BA35" i="1" s="1"/>
  <c r="BB35" i="1"/>
  <c r="BC35" i="1" s="1"/>
  <c r="BF208" i="1"/>
  <c r="BH208" i="1" s="1"/>
  <c r="BF99" i="1"/>
  <c r="BH99" i="1" s="1"/>
  <c r="BF280" i="1"/>
  <c r="BH280" i="1" s="1"/>
  <c r="BF581" i="1"/>
  <c r="BH581" i="1" s="1"/>
  <c r="BF373" i="1"/>
  <c r="BH373" i="1" s="1"/>
  <c r="BF216" i="1"/>
  <c r="BH216" i="1" s="1"/>
  <c r="BD237" i="1"/>
  <c r="BB237" i="1"/>
  <c r="AZ237" i="1"/>
  <c r="BD271" i="1"/>
  <c r="BE271" i="1" s="1"/>
  <c r="BB271" i="1"/>
  <c r="BC271" i="1" s="1"/>
  <c r="AZ271" i="1"/>
  <c r="BA271" i="1" s="1"/>
  <c r="BF559" i="1"/>
  <c r="BH559" i="1" s="1"/>
  <c r="BF319" i="1"/>
  <c r="BH319" i="1" s="1"/>
  <c r="BF335" i="1"/>
  <c r="BH335" i="1" s="1"/>
  <c r="BF604" i="1"/>
  <c r="BH604" i="1" s="1"/>
  <c r="BF624" i="1"/>
  <c r="BH624" i="1" s="1"/>
  <c r="BF570" i="1"/>
  <c r="BH570" i="1" s="1"/>
  <c r="BF646" i="1"/>
  <c r="BH646" i="1" s="1"/>
  <c r="BF702" i="1"/>
  <c r="BH702" i="1" s="1"/>
  <c r="BD771" i="1"/>
  <c r="BB771" i="1"/>
  <c r="AZ771" i="1"/>
  <c r="BB823" i="1"/>
  <c r="BC823" i="1" s="1"/>
  <c r="AZ823" i="1"/>
  <c r="BA823" i="1" s="1"/>
  <c r="BD823" i="1"/>
  <c r="BE823" i="1" s="1"/>
  <c r="AZ792" i="1"/>
  <c r="BD792" i="1"/>
  <c r="BB792" i="1"/>
  <c r="BB851" i="1"/>
  <c r="BC851" i="1" s="1"/>
  <c r="AZ851" i="1"/>
  <c r="BA851" i="1" s="1"/>
  <c r="BD851" i="1"/>
  <c r="BE851" i="1" s="1"/>
  <c r="BF806" i="1"/>
  <c r="BH806" i="1" s="1"/>
  <c r="BF916" i="1"/>
  <c r="BH916" i="1" s="1"/>
  <c r="BF904" i="1"/>
  <c r="BH904" i="1" s="1"/>
  <c r="BF944" i="1"/>
  <c r="BH944" i="1" s="1"/>
  <c r="BD40" i="1"/>
  <c r="BE40" i="1" s="1"/>
  <c r="AZ40" i="1"/>
  <c r="BA40" i="1" s="1"/>
  <c r="BB40" i="1"/>
  <c r="BC40" i="1" s="1"/>
  <c r="BF40" i="1" s="1"/>
  <c r="BH40" i="1" s="1"/>
  <c r="BF84" i="1"/>
  <c r="BH84" i="1" s="1"/>
  <c r="BF118" i="1"/>
  <c r="BH118" i="1" s="1"/>
  <c r="BF132" i="1"/>
  <c r="BH132" i="1" s="1"/>
  <c r="BF258" i="1"/>
  <c r="BH258" i="1" s="1"/>
  <c r="BF310" i="1"/>
  <c r="BH310" i="1" s="1"/>
  <c r="BB451" i="1"/>
  <c r="AZ451" i="1"/>
  <c r="BD451" i="1"/>
  <c r="BF630" i="1"/>
  <c r="BH630" i="1" s="1"/>
  <c r="BD273" i="1"/>
  <c r="BE273" i="1" s="1"/>
  <c r="BB273" i="1"/>
  <c r="BC273" i="1" s="1"/>
  <c r="AZ273" i="1"/>
  <c r="BA273" i="1" s="1"/>
  <c r="BF336" i="1"/>
  <c r="BH336" i="1" s="1"/>
  <c r="AZ501" i="1"/>
  <c r="BA501" i="1" s="1"/>
  <c r="BB501" i="1"/>
  <c r="BC501" i="1" s="1"/>
  <c r="BD501" i="1"/>
  <c r="BE501" i="1" s="1"/>
  <c r="BF690" i="1"/>
  <c r="BH690" i="1" s="1"/>
  <c r="BF542" i="1"/>
  <c r="BH542" i="1" s="1"/>
  <c r="BF683" i="1"/>
  <c r="BH683" i="1" s="1"/>
  <c r="BB754" i="1"/>
  <c r="BC754" i="1" s="1"/>
  <c r="AZ754" i="1"/>
  <c r="BA754" i="1" s="1"/>
  <c r="BD754" i="1"/>
  <c r="BE754" i="1" s="1"/>
  <c r="BF849" i="1"/>
  <c r="BH849" i="1" s="1"/>
  <c r="BF855" i="1"/>
  <c r="BH855" i="1" s="1"/>
  <c r="BF921" i="1"/>
  <c r="BH921" i="1" s="1"/>
  <c r="BF913" i="1"/>
  <c r="BH913" i="1" s="1"/>
  <c r="BF937" i="1"/>
  <c r="BH937" i="1" s="1"/>
  <c r="BF890" i="1"/>
  <c r="BH890" i="1" s="1"/>
  <c r="BB962" i="1"/>
  <c r="BC962" i="1" s="1"/>
  <c r="AZ962" i="1"/>
  <c r="BA962" i="1" s="1"/>
  <c r="BD962" i="1"/>
  <c r="BE962" i="1" s="1"/>
  <c r="BB14" i="1"/>
  <c r="BC14" i="1" s="1"/>
  <c r="AZ14" i="1"/>
  <c r="BA14" i="1" s="1"/>
  <c r="BD14" i="1"/>
  <c r="BE14" i="1" s="1"/>
  <c r="BD37" i="1"/>
  <c r="BE37" i="1" s="1"/>
  <c r="AZ37" i="1"/>
  <c r="BA37" i="1" s="1"/>
  <c r="BB37" i="1"/>
  <c r="BC37" i="1" s="1"/>
  <c r="BF16" i="1"/>
  <c r="BH16" i="1" s="1"/>
  <c r="BF139" i="1"/>
  <c r="BH139" i="1" s="1"/>
  <c r="BF167" i="1"/>
  <c r="BH167" i="1" s="1"/>
  <c r="BF175" i="1"/>
  <c r="BH175" i="1" s="1"/>
  <c r="BF198" i="1"/>
  <c r="BH198" i="1" s="1"/>
  <c r="BF202" i="1"/>
  <c r="BH202" i="1" s="1"/>
  <c r="BF311" i="1"/>
  <c r="BH311" i="1" s="1"/>
  <c r="BF804" i="1"/>
  <c r="BH804" i="1" s="1"/>
  <c r="BB457" i="1"/>
  <c r="BC457" i="1" s="1"/>
  <c r="AZ457" i="1"/>
  <c r="BA457" i="1" s="1"/>
  <c r="BD457" i="1"/>
  <c r="BE457" i="1" s="1"/>
  <c r="BF538" i="1"/>
  <c r="BH538" i="1" s="1"/>
  <c r="BD253" i="1"/>
  <c r="BE253" i="1" s="1"/>
  <c r="BB253" i="1"/>
  <c r="BC253" i="1" s="1"/>
  <c r="AZ253" i="1"/>
  <c r="BA253" i="1" s="1"/>
  <c r="BB283" i="1"/>
  <c r="BC283" i="1" s="1"/>
  <c r="BD283" i="1"/>
  <c r="BE283" i="1" s="1"/>
  <c r="AZ283" i="1"/>
  <c r="BA283" i="1" s="1"/>
  <c r="BF384" i="1"/>
  <c r="BH384" i="1" s="1"/>
  <c r="BF426" i="1"/>
  <c r="BH426" i="1" s="1"/>
  <c r="BF512" i="1"/>
  <c r="BH512" i="1" s="1"/>
  <c r="BF333" i="1"/>
  <c r="BH333" i="1" s="1"/>
  <c r="BF498" i="1"/>
  <c r="BH498" i="1" s="1"/>
  <c r="BF576" i="1"/>
  <c r="BH576" i="1" s="1"/>
  <c r="BD467" i="1"/>
  <c r="BB467" i="1"/>
  <c r="AZ467" i="1"/>
  <c r="BF684" i="1"/>
  <c r="BH684" i="1" s="1"/>
  <c r="BF617" i="1"/>
  <c r="BH617" i="1" s="1"/>
  <c r="BF536" i="1"/>
  <c r="BH536" i="1" s="1"/>
  <c r="BF600" i="1"/>
  <c r="BH600" i="1" s="1"/>
  <c r="BF618" i="1"/>
  <c r="BH618" i="1" s="1"/>
  <c r="BF676" i="1"/>
  <c r="BH676" i="1" s="1"/>
  <c r="BF641" i="1"/>
  <c r="BH641" i="1" s="1"/>
  <c r="BF688" i="1"/>
  <c r="BH688" i="1" s="1"/>
  <c r="BF832" i="1"/>
  <c r="BH832" i="1" s="1"/>
  <c r="BB746" i="1"/>
  <c r="AZ746" i="1"/>
  <c r="BD746" i="1"/>
  <c r="BB766" i="1"/>
  <c r="BC766" i="1" s="1"/>
  <c r="AZ766" i="1"/>
  <c r="BA766" i="1" s="1"/>
  <c r="BD766" i="1"/>
  <c r="BE766" i="1" s="1"/>
  <c r="BF852" i="1"/>
  <c r="BH852" i="1" s="1"/>
  <c r="BF872" i="1"/>
  <c r="BH872" i="1" s="1"/>
  <c r="BB965" i="1"/>
  <c r="BC965" i="1" s="1"/>
  <c r="AZ965" i="1"/>
  <c r="BA965" i="1" s="1"/>
  <c r="BD965" i="1"/>
  <c r="BE965" i="1" s="1"/>
  <c r="BB986" i="1"/>
  <c r="BC986" i="1" s="1"/>
  <c r="BD986" i="1"/>
  <c r="BE986" i="1" s="1"/>
  <c r="AZ986" i="1"/>
  <c r="BA986" i="1" s="1"/>
  <c r="BB998" i="1"/>
  <c r="BC998" i="1" s="1"/>
  <c r="BD998" i="1"/>
  <c r="BE998" i="1" s="1"/>
  <c r="AZ998" i="1"/>
  <c r="BA998" i="1" s="1"/>
  <c r="BD42" i="1"/>
  <c r="BE42" i="1" s="1"/>
  <c r="AZ42" i="1"/>
  <c r="BA42" i="1" s="1"/>
  <c r="BB42" i="1"/>
  <c r="BC42" i="1" s="1"/>
  <c r="BF68" i="1"/>
  <c r="BH68" i="1" s="1"/>
  <c r="BB209" i="1"/>
  <c r="AZ209" i="1"/>
  <c r="BD209" i="1"/>
  <c r="BD243" i="1"/>
  <c r="BB243" i="1"/>
  <c r="AZ243" i="1"/>
  <c r="BF288" i="1"/>
  <c r="BH288" i="1" s="1"/>
  <c r="BF550" i="1"/>
  <c r="BH550" i="1" s="1"/>
  <c r="AZ493" i="1"/>
  <c r="BA493" i="1" s="1"/>
  <c r="BB493" i="1"/>
  <c r="BC493" i="1" s="1"/>
  <c r="BD493" i="1"/>
  <c r="BE493" i="1" s="1"/>
  <c r="BF656" i="1"/>
  <c r="BH656" i="1" s="1"/>
  <c r="BD469" i="1"/>
  <c r="BE469" i="1" s="1"/>
  <c r="BB469" i="1"/>
  <c r="BC469" i="1" s="1"/>
  <c r="AZ469" i="1"/>
  <c r="BA469" i="1" s="1"/>
  <c r="BB535" i="1"/>
  <c r="AZ535" i="1"/>
  <c r="BD535" i="1"/>
  <c r="BF575" i="1"/>
  <c r="BH575" i="1" s="1"/>
  <c r="BF639" i="1"/>
  <c r="BH639" i="1" s="1"/>
  <c r="BF674" i="1"/>
  <c r="BH674" i="1" s="1"/>
  <c r="BF590" i="1"/>
  <c r="BH590" i="1" s="1"/>
  <c r="BF667" i="1"/>
  <c r="BH667" i="1" s="1"/>
  <c r="BB738" i="1"/>
  <c r="BC738" i="1" s="1"/>
  <c r="AZ738" i="1"/>
  <c r="BA738" i="1" s="1"/>
  <c r="BD738" i="1"/>
  <c r="BE738" i="1" s="1"/>
  <c r="BF987" i="1"/>
  <c r="BH987" i="1" s="1"/>
  <c r="BB9" i="1"/>
  <c r="BC9" i="1" s="1"/>
  <c r="BD9" i="1"/>
  <c r="BE9" i="1" s="1"/>
  <c r="AZ9" i="1"/>
  <c r="BA9" i="1" s="1"/>
  <c r="BD39" i="1"/>
  <c r="BE39" i="1" s="1"/>
  <c r="AZ39" i="1"/>
  <c r="BA39" i="1" s="1"/>
  <c r="BB39" i="1"/>
  <c r="BC39" i="1" s="1"/>
  <c r="BF272" i="1"/>
  <c r="BH272" i="1" s="1"/>
  <c r="BF348" i="1"/>
  <c r="BH348" i="1" s="1"/>
  <c r="BF369" i="1"/>
  <c r="BH369" i="1" s="1"/>
  <c r="BD245" i="1"/>
  <c r="BE245" i="1" s="1"/>
  <c r="BB245" i="1"/>
  <c r="BC245" i="1" s="1"/>
  <c r="AZ245" i="1"/>
  <c r="BA245" i="1" s="1"/>
  <c r="BD279" i="1"/>
  <c r="BE279" i="1" s="1"/>
  <c r="BB279" i="1"/>
  <c r="BC279" i="1" s="1"/>
  <c r="AZ279" i="1"/>
  <c r="BA279" i="1" s="1"/>
  <c r="BF642" i="1"/>
  <c r="BH642" i="1" s="1"/>
  <c r="BF517" i="1"/>
  <c r="BH517" i="1" s="1"/>
  <c r="BF592" i="1"/>
  <c r="BH592" i="1" s="1"/>
  <c r="AZ479" i="1"/>
  <c r="BA479" i="1" s="1"/>
  <c r="BD479" i="1"/>
  <c r="BE479" i="1" s="1"/>
  <c r="BB479" i="1"/>
  <c r="BC479" i="1" s="1"/>
  <c r="BB509" i="1"/>
  <c r="BC509" i="1" s="1"/>
  <c r="AZ509" i="1"/>
  <c r="BA509" i="1" s="1"/>
  <c r="BD509" i="1"/>
  <c r="BE509" i="1" s="1"/>
  <c r="BF585" i="1"/>
  <c r="BH585" i="1" s="1"/>
  <c r="BF689" i="1"/>
  <c r="BH689" i="1" s="1"/>
  <c r="BF682" i="1"/>
  <c r="BH682" i="1" s="1"/>
  <c r="AZ733" i="1"/>
  <c r="BA733" i="1" s="1"/>
  <c r="BD733" i="1"/>
  <c r="BE733" i="1" s="1"/>
  <c r="BB733" i="1"/>
  <c r="BC733" i="1" s="1"/>
  <c r="BF803" i="1"/>
  <c r="BH803" i="1" s="1"/>
  <c r="BF884" i="1"/>
  <c r="BH884" i="1" s="1"/>
  <c r="BF887" i="1"/>
  <c r="BH887" i="1" s="1"/>
  <c r="BF954" i="1"/>
  <c r="BH954" i="1" s="1"/>
  <c r="BB966" i="1"/>
  <c r="BC966" i="1" s="1"/>
  <c r="BD966" i="1"/>
  <c r="BE966" i="1" s="1"/>
  <c r="AZ966" i="1"/>
  <c r="BA966" i="1" s="1"/>
  <c r="BB997" i="1"/>
  <c r="BC997" i="1" s="1"/>
  <c r="BD997" i="1"/>
  <c r="BE997" i="1" s="1"/>
  <c r="AZ997" i="1"/>
  <c r="BA997" i="1" s="1"/>
  <c r="BD74" i="1"/>
  <c r="BE74" i="1" s="1"/>
  <c r="AZ74" i="1"/>
  <c r="BA74" i="1" s="1"/>
  <c r="BB74" i="1"/>
  <c r="BC74" i="1" s="1"/>
  <c r="BF74" i="1" s="1"/>
  <c r="BH74" i="1" s="1"/>
  <c r="BF82" i="1"/>
  <c r="BH82" i="1" s="1"/>
  <c r="BF468" i="1"/>
  <c r="BH468" i="1" s="1"/>
  <c r="BF370" i="1"/>
  <c r="BH370" i="1" s="1"/>
  <c r="BF375" i="1"/>
  <c r="BH375" i="1" s="1"/>
  <c r="BF306" i="1"/>
  <c r="BH306" i="1" s="1"/>
  <c r="BF332" i="1"/>
  <c r="BH332" i="1" s="1"/>
  <c r="BF648" i="1"/>
  <c r="BH648" i="1" s="1"/>
  <c r="BF537" i="1"/>
  <c r="BH537" i="1" s="1"/>
  <c r="BF557" i="1"/>
  <c r="BH557" i="1" s="1"/>
  <c r="AZ487" i="1"/>
  <c r="BA487" i="1" s="1"/>
  <c r="BD487" i="1"/>
  <c r="BE487" i="1" s="1"/>
  <c r="BB487" i="1"/>
  <c r="BC487" i="1" s="1"/>
  <c r="BF626" i="1"/>
  <c r="BH626" i="1" s="1"/>
  <c r="BF485" i="1"/>
  <c r="BH485" i="1" s="1"/>
  <c r="BF591" i="1"/>
  <c r="BH591" i="1" s="1"/>
  <c r="BF631" i="1"/>
  <c r="BH631" i="1" s="1"/>
  <c r="BF677" i="1"/>
  <c r="BH677" i="1" s="1"/>
  <c r="BF840" i="1"/>
  <c r="BH840" i="1" s="1"/>
  <c r="BF522" i="1"/>
  <c r="BH522" i="1" s="1"/>
  <c r="BD749" i="1"/>
  <c r="AZ749" i="1"/>
  <c r="BB749" i="1"/>
  <c r="BD755" i="1"/>
  <c r="AZ755" i="1"/>
  <c r="BB755" i="1"/>
  <c r="BB853" i="1"/>
  <c r="BC853" i="1" s="1"/>
  <c r="AZ853" i="1"/>
  <c r="BA853" i="1" s="1"/>
  <c r="BD853" i="1"/>
  <c r="BE853" i="1" s="1"/>
  <c r="AZ778" i="1"/>
  <c r="BD778" i="1"/>
  <c r="BB778" i="1"/>
  <c r="BD976" i="1"/>
  <c r="BE976" i="1" s="1"/>
  <c r="AZ976" i="1"/>
  <c r="BA976" i="1" s="1"/>
  <c r="BB976" i="1"/>
  <c r="BC976" i="1" s="1"/>
  <c r="BB970" i="1"/>
  <c r="BC970" i="1" s="1"/>
  <c r="AZ970" i="1"/>
  <c r="BA970" i="1" s="1"/>
  <c r="BD970" i="1"/>
  <c r="BE970" i="1" s="1"/>
  <c r="BB961" i="1"/>
  <c r="BC961" i="1" s="1"/>
  <c r="BD961" i="1"/>
  <c r="BE961" i="1" s="1"/>
  <c r="AZ961" i="1"/>
  <c r="BA961" i="1" s="1"/>
  <c r="BB989" i="1"/>
  <c r="BD989" i="1"/>
  <c r="AZ989" i="1"/>
  <c r="BF986" i="1" l="1"/>
  <c r="BH986" i="1" s="1"/>
  <c r="BF283" i="1"/>
  <c r="BH283" i="1" s="1"/>
  <c r="BF253" i="1"/>
  <c r="BH253" i="1" s="1"/>
  <c r="BF273" i="1"/>
  <c r="BH273" i="1" s="1"/>
  <c r="BF731" i="1"/>
  <c r="BH731" i="1" s="1"/>
  <c r="BF503" i="1"/>
  <c r="BH503" i="1" s="1"/>
  <c r="BF14" i="1"/>
  <c r="BH14" i="1" s="1"/>
  <c r="BF754" i="1"/>
  <c r="BH754" i="1" s="1"/>
  <c r="BF519" i="1"/>
  <c r="BH519" i="1" s="1"/>
  <c r="BF752" i="1"/>
  <c r="BH752" i="1" s="1"/>
  <c r="BF513" i="1"/>
  <c r="BH513" i="1" s="1"/>
  <c r="BF515" i="1"/>
  <c r="BH515" i="1" s="1"/>
  <c r="BF990" i="1"/>
  <c r="BH990" i="1" s="1"/>
  <c r="BF275" i="1"/>
  <c r="BH275" i="1" s="1"/>
  <c r="BF267" i="1"/>
  <c r="BH267" i="1" s="1"/>
  <c r="BF42" i="1"/>
  <c r="BH42" i="1" s="1"/>
  <c r="BF766" i="1"/>
  <c r="BH766" i="1" s="1"/>
  <c r="BF37" i="1"/>
  <c r="BH37" i="1" s="1"/>
  <c r="BF962" i="1"/>
  <c r="BH962" i="1" s="1"/>
  <c r="BF823" i="1"/>
  <c r="BH823" i="1" s="1"/>
  <c r="BF35" i="1"/>
  <c r="BH35" i="1" s="1"/>
  <c r="BF38" i="1"/>
  <c r="BH38" i="1" s="1"/>
  <c r="BF973" i="1"/>
  <c r="BH973" i="1" s="1"/>
  <c r="BF956" i="1"/>
  <c r="BH956" i="1" s="1"/>
  <c r="BF765" i="1"/>
  <c r="BH765" i="1" s="1"/>
  <c r="BF551" i="1"/>
  <c r="BH551" i="1" s="1"/>
  <c r="BF19" i="1"/>
  <c r="BH19" i="1" s="1"/>
  <c r="BF12" i="1"/>
  <c r="BH12" i="1" s="1"/>
  <c r="BF34" i="1"/>
  <c r="BH34" i="1" s="1"/>
  <c r="BF481" i="1"/>
  <c r="BH481" i="1" s="1"/>
  <c r="BF269" i="1"/>
  <c r="BH269" i="1" s="1"/>
  <c r="BF22" i="1"/>
  <c r="BH22" i="1" s="1"/>
  <c r="BF964" i="1"/>
  <c r="BH964" i="1" s="1"/>
  <c r="BF487" i="1"/>
  <c r="BH487" i="1" s="1"/>
  <c r="BF245" i="1"/>
  <c r="BH245" i="1" s="1"/>
  <c r="BF469" i="1"/>
  <c r="BH469" i="1" s="1"/>
  <c r="BF271" i="1"/>
  <c r="BH271" i="1" s="1"/>
  <c r="BF786" i="1"/>
  <c r="BH786" i="1" s="1"/>
  <c r="BF741" i="1"/>
  <c r="BH741" i="1" s="1"/>
  <c r="BF257" i="1"/>
  <c r="BH257" i="1" s="1"/>
  <c r="BF9" i="1"/>
  <c r="BH9" i="1" s="1"/>
  <c r="BR8" i="1"/>
  <c r="BF3" i="1"/>
  <c r="BH3" i="1" s="1"/>
  <c r="BF966" i="1"/>
  <c r="BH966" i="1" s="1"/>
  <c r="BF493" i="1"/>
  <c r="BH493" i="1" s="1"/>
  <c r="BF998" i="1"/>
  <c r="BH998" i="1" s="1"/>
  <c r="BF993" i="1"/>
  <c r="BH993" i="1" s="1"/>
  <c r="BF5" i="1"/>
  <c r="BH5" i="1" s="1"/>
  <c r="BF985" i="1"/>
  <c r="BH985" i="1" s="1"/>
  <c r="BF969" i="1"/>
  <c r="BH969" i="1" s="1"/>
  <c r="BF958" i="1"/>
  <c r="BH958" i="1" s="1"/>
  <c r="BF981" i="1"/>
  <c r="BH981" i="1" s="1"/>
  <c r="BF960" i="1"/>
  <c r="BH960" i="1" s="1"/>
  <c r="BF967" i="1"/>
  <c r="BH967" i="1" s="1"/>
  <c r="BF970" i="1"/>
  <c r="BH970" i="1" s="1"/>
  <c r="BF997" i="1"/>
  <c r="BH997" i="1" s="1"/>
  <c r="BF733" i="1"/>
  <c r="BH733" i="1" s="1"/>
  <c r="BF509" i="1"/>
  <c r="BH509" i="1" s="1"/>
  <c r="BF279" i="1"/>
  <c r="BH279" i="1" s="1"/>
  <c r="BF39" i="1"/>
  <c r="BH39" i="1" s="1"/>
  <c r="BF501" i="1"/>
  <c r="BH501" i="1" s="1"/>
  <c r="BF851" i="1"/>
  <c r="BH851" i="1" s="1"/>
  <c r="BF33" i="1"/>
  <c r="BH33" i="1" s="1"/>
  <c r="BF815" i="1"/>
  <c r="BH815" i="1" s="1"/>
  <c r="BF36" i="1"/>
  <c r="BH36" i="1" s="1"/>
  <c r="BF13" i="1"/>
  <c r="BH13" i="1" s="1"/>
  <c r="BF770" i="1"/>
  <c r="BH770" i="1" s="1"/>
  <c r="BF31" i="1"/>
  <c r="BH31" i="1" s="1"/>
  <c r="BF957" i="1"/>
  <c r="BH957" i="1" s="1"/>
  <c r="BF977" i="1"/>
  <c r="BH977" i="1" s="1"/>
  <c r="BF805" i="1"/>
  <c r="BH805" i="1" s="1"/>
  <c r="BF555" i="1"/>
  <c r="BH555" i="1" s="1"/>
  <c r="BF79" i="1"/>
  <c r="BH79" i="1" s="1"/>
  <c r="BF21" i="1"/>
  <c r="BH21" i="1" s="1"/>
  <c r="BF531" i="1"/>
  <c r="BH531" i="1" s="1"/>
  <c r="BF961" i="1"/>
  <c r="BH961" i="1" s="1"/>
  <c r="BF976" i="1"/>
  <c r="BH976" i="1" s="1"/>
  <c r="BF853" i="1"/>
  <c r="BH853" i="1" s="1"/>
  <c r="BF479" i="1"/>
  <c r="BH479" i="1" s="1"/>
  <c r="BF738" i="1"/>
  <c r="BH738" i="1" s="1"/>
  <c r="BF965" i="1"/>
  <c r="BH965" i="1" s="1"/>
  <c r="BF457" i="1"/>
  <c r="BH457" i="1" s="1"/>
  <c r="BQ8" i="1"/>
  <c r="BF732" i="1"/>
  <c r="BH732" i="1" s="1"/>
  <c r="BF10" i="1"/>
  <c r="BH10" i="1" s="1"/>
  <c r="BF734" i="1"/>
  <c r="BH734" i="1" s="1"/>
  <c r="BF75" i="1"/>
  <c r="BH75" i="1" s="1"/>
  <c r="BF6" i="1"/>
  <c r="BH6" i="1" s="1"/>
  <c r="BF971" i="1"/>
  <c r="BH971" i="1" s="1"/>
  <c r="BF4" i="1"/>
  <c r="BH4" i="1" s="1"/>
  <c r="BF261" i="1"/>
  <c r="BH261" i="1" s="1"/>
  <c r="BS8" i="1" l="1"/>
</calcChain>
</file>

<file path=xl/sharedStrings.xml><?xml version="1.0" encoding="utf-8"?>
<sst xmlns="http://schemas.openxmlformats.org/spreadsheetml/2006/main" count="14304" uniqueCount="1471">
  <si>
    <t>Код</t>
  </si>
  <si>
    <t>ФИД объекта /ПОН КС/</t>
  </si>
  <si>
    <t>Код ИФНС</t>
  </si>
  <si>
    <t>Отчетный год</t>
  </si>
  <si>
    <t>Ставка налога</t>
  </si>
  <si>
    <t>Сумма налога исчисленная 2019</t>
  </si>
  <si>
    <t>Сумма налога к уплате</t>
  </si>
  <si>
    <t>Сумма льготы</t>
  </si>
  <si>
    <t>Стоимость имущества</t>
  </si>
  <si>
    <t>Признак корректировки суммы налога:1-да, 0-нет</t>
  </si>
  <si>
    <t>Признак корректировки налога к уплате:1-да,0-нет</t>
  </si>
  <si>
    <t>Доля в праве, число</t>
  </si>
  <si>
    <t>Кадастровый/ Условный номера</t>
  </si>
  <si>
    <t>Актуальная инвентаризационная стоимость</t>
  </si>
  <si>
    <t>Плошадь по сведениям УФНС</t>
  </si>
  <si>
    <t>Код КНП</t>
  </si>
  <si>
    <t>Код типа КНЛ</t>
  </si>
  <si>
    <t>Код КНЛ</t>
  </si>
  <si>
    <t>Дата записи</t>
  </si>
  <si>
    <t>Код ОКАТО объекта собственности</t>
  </si>
  <si>
    <t>Код ОКТМО объекта</t>
  </si>
  <si>
    <t>Адрес нахождения объекта</t>
  </si>
  <si>
    <t>Дата возникновения собствености</t>
  </si>
  <si>
    <t>Дата отчуждения собственности</t>
  </si>
  <si>
    <t>УН расчета</t>
  </si>
  <si>
    <t>УН предыдущего расчета</t>
  </si>
  <si>
    <t>Учетный номер лица</t>
  </si>
  <si>
    <t>Номер СНУ</t>
  </si>
  <si>
    <t>Дата регистрации СНУ</t>
  </si>
  <si>
    <t>Код льготы по КЛЛ</t>
  </si>
  <si>
    <t>Код льготы по КЛО</t>
  </si>
  <si>
    <t>Код СНТС</t>
  </si>
  <si>
    <t>Наименование СНТС</t>
  </si>
  <si>
    <t>Признак</t>
  </si>
  <si>
    <t>Вид ОКС по сведениям Росреестра</t>
  </si>
  <si>
    <t>КС</t>
  </si>
  <si>
    <t>Группа</t>
  </si>
  <si>
    <t>Назначение</t>
  </si>
  <si>
    <t>Тип</t>
  </si>
  <si>
    <t>6617</t>
  </si>
  <si>
    <t>66:03:0000000:2085</t>
  </si>
  <si>
    <t>000</t>
  </si>
  <si>
    <t>00</t>
  </si>
  <si>
    <t>65428561000</t>
  </si>
  <si>
    <t>65764000</t>
  </si>
  <si>
    <t>624582, РОССИЯ, Свердловская обл, , г Ивдель, рп Пелым, ул Береговая, 2, , 2</t>
  </si>
  <si>
    <t>30100</t>
  </si>
  <si>
    <t>Квартиры</t>
  </si>
  <si>
    <t>Помещение</t>
  </si>
  <si>
    <t>0101</t>
  </si>
  <si>
    <t>Жилое помещение</t>
  </si>
  <si>
    <t>Квартира</t>
  </si>
  <si>
    <t>6633</t>
  </si>
  <si>
    <t>66:07:0000000:2119</t>
  </si>
  <si>
    <t>65210855001</t>
  </si>
  <si>
    <t>65707000</t>
  </si>
  <si>
    <t>623505, РОССИЯ, Свердловская обл, Богдановичский р-н, , с Троицкое, ул Ленина, 145, , 9</t>
  </si>
  <si>
    <t>66:07:0000000:2133</t>
  </si>
  <si>
    <t>301</t>
  </si>
  <si>
    <t>03</t>
  </si>
  <si>
    <t>81</t>
  </si>
  <si>
    <t>623505, РОССИЯ, Свердловская обл, Богдановичский р-н, , с Троицкое, ул Энгельса, 2, , 1</t>
  </si>
  <si>
    <t>030100</t>
  </si>
  <si>
    <t>310308</t>
  </si>
  <si>
    <t>30200</t>
  </si>
  <si>
    <t>66:07:0000000:2239</t>
  </si>
  <si>
    <t>65210840003</t>
  </si>
  <si>
    <t>623530, Россия, Свердловская обл, Богдановичский р-н, , д Кондратьева, ул Бажова, 13, , 2</t>
  </si>
  <si>
    <t>66:07:0000000:2258</t>
  </si>
  <si>
    <t>623505, РОССИЯ, Свердловская обл, Богдановичский р-н, , с Троицкое, ул Мира, 3, , 2</t>
  </si>
  <si>
    <t>66:07:0000000:2283</t>
  </si>
  <si>
    <t>,СВЕРДЛОВСКАЯ ОБЛАСТЬ,р-н. Богдановичский,,с. Троицкое,ул. Мира,31,,</t>
  </si>
  <si>
    <t>66:07:0000000:2345</t>
  </si>
  <si>
    <t>623505, Россия, Свердловская обл, Богдановичский р-н, , с Троицкое, ул Энгельса, 2, , 2</t>
  </si>
  <si>
    <t>66:07:0000000:2997</t>
  </si>
  <si>
    <t>623505,СВЕРДЛОВСКАЯ ОБЛАСТЬ,р-н. Богдановичский,,с. Троицкое,ул. Мира,1,,2</t>
  </si>
  <si>
    <t>66:07:1801001:948</t>
  </si>
  <si>
    <t>623505, РОССИЯ, Свердловская обл, Богдановичский р-н, , с Троицкое, ул Мира, 3, , 3</t>
  </si>
  <si>
    <t>66:07:1801001:957</t>
  </si>
  <si>
    <t>623505, РОССИЯ, Свердловская обл, Богдановичский р-н, , с Троицкое, ул Грибова, 28, , 2</t>
  </si>
  <si>
    <t>66:07:1801001:958</t>
  </si>
  <si>
    <t>623505, РОССИЯ, Свердловская обл, Богдановичский р-н, , с Троицкое, ул Грибова, 28, , 1</t>
  </si>
  <si>
    <t>66:07:1801001:959</t>
  </si>
  <si>
    <t>,СВЕРДЛОВСКАЯ ОБЛАСТЬ,р-н. Богдановичский,,с. Троицкое,ул. Грибова,18-2,,</t>
  </si>
  <si>
    <t>66:07:1801001:960</t>
  </si>
  <si>
    <t>623505, РОССИЯ, Свердловская обл, Богдановичский р-н, , с Троицкое, ул Грибова, 22, , 2</t>
  </si>
  <si>
    <t>66:07:1801001:961</t>
  </si>
  <si>
    <t>623505, РОССИЯ, Свердловская обл, Богдановичский р-н, , с Троицкое, ул Грибова, 18, , 1</t>
  </si>
  <si>
    <t>66:07:1801001:962</t>
  </si>
  <si>
    <t>,СВЕРДЛОВСКАЯ ОБЛАСТЬ,р-н. Богдановичский,,с. Троицкое,ул. Грибова,131,,</t>
  </si>
  <si>
    <t>66:07:1801001:963</t>
  </si>
  <si>
    <t>623505, РОССИЯ, Свердловская обл, Богдановичский р-н, , с Троицкое, ул Грибова, 11, , 2</t>
  </si>
  <si>
    <t>66:07:1801001:964</t>
  </si>
  <si>
    <t>623505, РОССИЯ, Свердловская обл, Богдановичский р-н, , с Троицкое, ул Грибова, 6, , 1</t>
  </si>
  <si>
    <t>66:07:1801001:965</t>
  </si>
  <si>
    <t>,СВЕРДЛОВСКАЯ ОБЛАСТЬ,р-н. Богдановичский,,с. Троицкое,ул. Грибова,5-2,,</t>
  </si>
  <si>
    <t>66:07:1801001:967</t>
  </si>
  <si>
    <t>623505, РОССИЯ, Свердловская обл, Богдановичский р-н, , с Троицкое, ул Грибова, 5, , 3-4</t>
  </si>
  <si>
    <t>66:07:1801001:968</t>
  </si>
  <si>
    <t>,СВЕРДЛОВСКАЯ ОБЛАСТЬ,р-н. Богдановичский,,с. Троицкое,ул. Грибова,202,,</t>
  </si>
  <si>
    <t>66:07:1801001:969</t>
  </si>
  <si>
    <t>,СВЕРДЛОВСКАЯ ОБЛАСТЬ,р-н. Богдановичский,,с. Троицкое,ул. Грибова,26-2,,</t>
  </si>
  <si>
    <t>66:07:1801003:839</t>
  </si>
  <si>
    <t>623505,РОССИЯ,Свердловская обл,Богдановичский р-н,,Троицкое с,Пургина ул,25,,2</t>
  </si>
  <si>
    <t>66:07:1801003:840</t>
  </si>
  <si>
    <t>623505, РОССИЯ, Свердловская обл, Богдановичский р-н, , с Троицкое, ул Пургина, 23, , 2</t>
  </si>
  <si>
    <t>66:07:1801003:841</t>
  </si>
  <si>
    <t>623505, РОССИЯ, Свердловская обл, Богдановичский р-н, , с Троицкое, ул Пургина, 23, , 1</t>
  </si>
  <si>
    <t>66:07:1801003:843</t>
  </si>
  <si>
    <t>623505, РОССИЯ, Свердловская обл, Богдановичский р-н, , с Троицкое, ул Пургина, 15, , 1</t>
  </si>
  <si>
    <t>66:07:1801003:844</t>
  </si>
  <si>
    <t>623505, РОССИЯ, Свердловская обл, Богдановичский р-н, , с Троицкое, ул Пургина, 13, , 2</t>
  </si>
  <si>
    <t>66:07:1801003:845</t>
  </si>
  <si>
    <t>623505, РОССИЯ, Свердловская обл, Богдановичский р-н, , с Троицкое, ул Пургина, 13, , 1</t>
  </si>
  <si>
    <t>66:07:1801003:846</t>
  </si>
  <si>
    <t>,СВЕРДЛОВСКАЯ ОБЛАСТЬ,р-н. Богдановичский,,с. Троицкое,ул. Пургина,121,,</t>
  </si>
  <si>
    <t>66:07:1801003:847</t>
  </si>
  <si>
    <t>623505, РОССИЯ, Свердловская обл, Богдановичский р-н, , с Троицкое, ул Пургина, 9, , 3</t>
  </si>
  <si>
    <t>66:07:1801003:848</t>
  </si>
  <si>
    <t>623505, РОССИЯ, Свердловская обл, Богдановичский р-н, , с Троицкое, ул Пургина, 9, , 2</t>
  </si>
  <si>
    <t>66:07:1801003:874</t>
  </si>
  <si>
    <t>623505,РОССИЯ,Свердловская обл,Богдановичский р-н,,Троицкое с,Пургина ул,10,,1</t>
  </si>
  <si>
    <t>66:07:1801003:883</t>
  </si>
  <si>
    <t>623505, Россия, Свердловская обл, Богдановичский р-н, , с Троицкое, ул Пургина, 25, , 1</t>
  </si>
  <si>
    <t>66:07:1801003:890</t>
  </si>
  <si>
    <t>623505, РОССИЯ, Свердловская обл, Богдановичский р-н, , с Троицкое, ул Пургина, 13_4, ,</t>
  </si>
  <si>
    <t>66:07:1801003:895</t>
  </si>
  <si>
    <t>623505, РОССИЯ, Свердловская обл, Богдановичский р-н, , с Троицкое, ул Пургина, 10, , 2</t>
  </si>
  <si>
    <t>66:07:1801003:897</t>
  </si>
  <si>
    <t>623505, РОССИЯ, Свердловская обл, Богдановичский р-н, , с Троицкое, ул Пургина, 6, , 1</t>
  </si>
  <si>
    <t>02</t>
  </si>
  <si>
    <t>020100</t>
  </si>
  <si>
    <t>6680</t>
  </si>
  <si>
    <t>66:09:0000000:2569</t>
  </si>
  <si>
    <t>65215551004</t>
  </si>
  <si>
    <t>65710000</t>
  </si>
  <si>
    <t>624910,СВЕРДЛОВСКАЯ ОБЛАСТЬ,р-н. Гаринский,,д. Лебедева,,10,,1</t>
  </si>
  <si>
    <t>66:09:0901001:59</t>
  </si>
  <si>
    <t>65212830006</t>
  </si>
  <si>
    <t>65709000</t>
  </si>
  <si>
    <t>624380, РОССИЯ, Свердловская обл, Верхотурский р-н, , д Лебедева, ул Центральная, 7, , 2</t>
  </si>
  <si>
    <t>66:09:0901001:60</t>
  </si>
  <si>
    <t>624380, , Свердловская обл, Верхотурский р-н, , д Лебедева, ул Центральная, 7, ,</t>
  </si>
  <si>
    <t>66:10:0000000:275</t>
  </si>
  <si>
    <t>65215551000</t>
  </si>
  <si>
    <t>624910, РОССИЯ, Свердловская обл, , , рп Гари, ул Комсомольская, 22, ,</t>
  </si>
  <si>
    <t>30600</t>
  </si>
  <si>
    <t>Иные строения, помещения и сооружения</t>
  </si>
  <si>
    <t>Здание</t>
  </si>
  <si>
    <t>0402</t>
  </si>
  <si>
    <t>Нежилое здание</t>
  </si>
  <si>
    <t>Прочие объекты</t>
  </si>
  <si>
    <t>66:10:0000000:277</t>
  </si>
  <si>
    <t>624910, РОССИЯ, Свердловская обл, , , рп Гари, ул Октябрьская, 31, ,</t>
  </si>
  <si>
    <t>0401</t>
  </si>
  <si>
    <t>66:10:0000000:279</t>
  </si>
  <si>
    <t>65215000000</t>
  </si>
  <si>
    <t>624910, РОССИЯ, Свердловская обл, Гаринский р-н, , , , , ,</t>
  </si>
  <si>
    <t>0604</t>
  </si>
  <si>
    <t>66:10:0000000:280</t>
  </si>
  <si>
    <t>30500</t>
  </si>
  <si>
    <t>Здания</t>
  </si>
  <si>
    <t>0306</t>
  </si>
  <si>
    <t>66:10:0000000:281</t>
  </si>
  <si>
    <t>0710</t>
  </si>
  <si>
    <t>66:10:0000000:282</t>
  </si>
  <si>
    <t>624910, РОССИЯ, Свердловская обл, , , рп Гари, ул Октябрьская, 33, ,</t>
  </si>
  <si>
    <t>66:10:0000000:283</t>
  </si>
  <si>
    <t>624910, РОССИЯ, Свердловская обл, , , рп Гари, ул Колхозная, 44, ,</t>
  </si>
  <si>
    <t>66:10:0000000:284</t>
  </si>
  <si>
    <t>66:10:0000000:287</t>
  </si>
  <si>
    <t>624910, РОССИЯ, Свердловская обл, , , рп Гари, ул Комсомольская, 48, ,</t>
  </si>
  <si>
    <t>66:10:0000000:288</t>
  </si>
  <si>
    <t>66:10:0000000:289</t>
  </si>
  <si>
    <t>624910, РОССИЯ, Свердловская обл, , , рп Гари, ул Пионерская, 8-Б,  ,</t>
  </si>
  <si>
    <t>0307</t>
  </si>
  <si>
    <t>66:10:0000000:290</t>
  </si>
  <si>
    <t>66:10:0000000:291</t>
  </si>
  <si>
    <t>0305</t>
  </si>
  <si>
    <t>66:10:0000000:292</t>
  </si>
  <si>
    <t>0723_1</t>
  </si>
  <si>
    <t>66:10:0000000:366</t>
  </si>
  <si>
    <t>65215860001</t>
  </si>
  <si>
    <t>624925, РОССИЯ, Свердловская обл, Гаринский р-н, , п Пуксинка, ул Новая, 2а, ,</t>
  </si>
  <si>
    <t>66:10:0000000:409</t>
  </si>
  <si>
    <t>624910, РОССИЯ, Свердловская обл, , , рп Гари, ул Пионерская, 25, , 1</t>
  </si>
  <si>
    <t>66:10:0000000:410</t>
  </si>
  <si>
    <t>624910, РОССИЯ, Свердловская обл, , , рп Гари, ул Северная, 8, , 2</t>
  </si>
  <si>
    <t>020200</t>
  </si>
  <si>
    <t>66:10:0000000:411</t>
  </si>
  <si>
    <t>624910, РОССИЯ, Свердловская обл, , , рп Гари, ул Комсомольская, 53, , 2</t>
  </si>
  <si>
    <t>66:10:0000000:412</t>
  </si>
  <si>
    <t>,СВЕРДЛОВСКАЯ ОБЛАСТЬ,р-н. Гаринский,,рп. Гари,ул. Новая,18,,</t>
  </si>
  <si>
    <t>66:10:0000000:413</t>
  </si>
  <si>
    <t>624910, РОССИЯ, Свердловская обл, , , рп Гари, ул Октябрьская, 46, , 1</t>
  </si>
  <si>
    <t>30110</t>
  </si>
  <si>
    <t>66:10:0000000:414</t>
  </si>
  <si>
    <t>,СВЕРДЛОВСКАЯ ОБЛАСТЬ,р-н. Гаринский,,рп. Гари,ул. Комсомольская,71,,</t>
  </si>
  <si>
    <t>Часть жилого дома</t>
  </si>
  <si>
    <t>0202</t>
  </si>
  <si>
    <t>66:10:0000000:415</t>
  </si>
  <si>
    <t>624910, РОССИЯ, Свердловская обл, , , рп Гари, ул Южная, 14, , 2</t>
  </si>
  <si>
    <t>66:10:0000000:416</t>
  </si>
  <si>
    <t>,СВЕРДЛОВСКАЯ ОБЛАСТЬ,р-н. Гаринский,,рп. Гари,ул. Южная,9,,</t>
  </si>
  <si>
    <t>66:10:0000000:417</t>
  </si>
  <si>
    <t>624910, РОССИЯ, Свердловская обл, , , рп Гари, ул Южная, 13, , 2</t>
  </si>
  <si>
    <t>66:10:0000000:418</t>
  </si>
  <si>
    <t>,СВЕРДЛОВСКАЯ ОБЛАСТЬ,р-н. Гаринский,,рп. Гари,ул. Школьная,19,,</t>
  </si>
  <si>
    <t>66:10:0000000:419</t>
  </si>
  <si>
    <t>624910,РОССИЯ,Свердловская обл,Гаринский р-н,,Гари пгт,Комсомольская ул,53,,</t>
  </si>
  <si>
    <t>66:10:0000000:420</t>
  </si>
  <si>
    <t>624910,РОССИЯ,Свердловская обл,,,Гари рп,Ясная ул,25,,1</t>
  </si>
  <si>
    <t>66:10:0000000:421</t>
  </si>
  <si>
    <t>624910, РОССИЯ, Свердловская обл, , , рп Гари, ул Юбилейная, 31, , 2</t>
  </si>
  <si>
    <t>66:10:0000000:422</t>
  </si>
  <si>
    <t>624910, РОССИЯ, Свердловская обл, , , рп Гари, ул Юбилейная, 31, , 1</t>
  </si>
  <si>
    <t>66:10:0000000:424</t>
  </si>
  <si>
    <t>624910, РОССИЯ, Свердловская обл, , , рп Гари, ул Пионерская, 33, , 1</t>
  </si>
  <si>
    <t>66:10:0000000:425</t>
  </si>
  <si>
    <t>624910, РОССИЯ, Свердловская обл, , , рп Гари, ул Кооперативная, 13, , 2</t>
  </si>
  <si>
    <t>66:10:0000000:426</t>
  </si>
  <si>
    <t>624910, РОССИЯ, Свердловская обл, , , рп Гари, ул Кооперативная, 13, , 1</t>
  </si>
  <si>
    <t>66:10:0000000:427</t>
  </si>
  <si>
    <t>,СВЕРДЛОВСКАЯ ОБЛАСТЬ,р-н. Гаринский,,рп. Гари,ул. Кооперативная,8,,</t>
  </si>
  <si>
    <t>66:10:0000000:428</t>
  </si>
  <si>
    <t>66:10:0000000:429</t>
  </si>
  <si>
    <t>,СВЕРДЛОВСКАЯ ОБЛАСТЬ,р-н. Гаринский,,рп. Гари,ул. Комсомольская,75,,</t>
  </si>
  <si>
    <t>66:10:0000000:430</t>
  </si>
  <si>
    <t>624910, РОССИЯ, Свердловская обл, , , рп Гари, ул Комсомольская, 49, , 1</t>
  </si>
  <si>
    <t>66:10:0000000:431</t>
  </si>
  <si>
    <t>624910, РОССИЯ, Свердловская обл, , , рп Гари, ул Комсомольская, 1, , 1</t>
  </si>
  <si>
    <t>66:10:0000000:432</t>
  </si>
  <si>
    <t>,СВЕРДЛОВСКАЯ ОБЛАСТЬ,р-н. Гаринский,,рп. Гари,ул. 50 лет Победы,23,,</t>
  </si>
  <si>
    <t>66:10:0000000:433</t>
  </si>
  <si>
    <t>624910, Россия, Свердловская обл, , , рп Гари, ул Новая, 18, , 2</t>
  </si>
  <si>
    <t>66:10:0000000:434</t>
  </si>
  <si>
    <t>624910, РОССИЯ, Свердловская обл, , , рп Гари, ул Школьная, 25, , 2</t>
  </si>
  <si>
    <t>66:10:0000000:435</t>
  </si>
  <si>
    <t>624910, РОССИЯ, Свердловская обл, , , рп Гари, ул Школьная, 25, , 1</t>
  </si>
  <si>
    <t>66:10:0000000:436</t>
  </si>
  <si>
    <t>624910,РОССИЯ,Свердловская обл,,,Гари рп,Школьная ул,23,,2</t>
  </si>
  <si>
    <t>66:10:0000000:437</t>
  </si>
  <si>
    <t>624910, РОССИЯ, Свердловская обл, , , рп Гари, ул Школьная, 23, , 1</t>
  </si>
  <si>
    <t>66:10:0000000:438</t>
  </si>
  <si>
    <t>624910, РОССИЯ, Свердловская обл, , , рп Гари, ул Школьная, 3, , 1</t>
  </si>
  <si>
    <t>66:10:0000000:439</t>
  </si>
  <si>
    <t>624910, РОССИЯ, Свердловская обл, , , рп Гари, ул Школьная, 3, , 2</t>
  </si>
  <si>
    <t>66:10:0000000:441</t>
  </si>
  <si>
    <t>624910, Россия, Свердловская обл, , , рп Гари, ул Колхозная, 50, ,</t>
  </si>
  <si>
    <t>66:10:0000000:442</t>
  </si>
  <si>
    <t>624910,РОССИЯ,Свердловская обл,Гаринский р-н,,Гари пгт,Колхозная ул,43,,</t>
  </si>
  <si>
    <t>66:10:0000000:466</t>
  </si>
  <si>
    <t>624910, РОССИЯ, Свердловская обл, , , рп Гари, , , ,</t>
  </si>
  <si>
    <t>Здания, строения, сооружения</t>
  </si>
  <si>
    <t>Сооружение</t>
  </si>
  <si>
    <t>2050</t>
  </si>
  <si>
    <t>жилое</t>
  </si>
  <si>
    <t>66:10:0000000:484</t>
  </si>
  <si>
    <t>624910,СВЕРДЛОВСКАЯ ОБЛАСТЬ,р-н. Гаринский,,рп. Гари,ул. Комсомольская,81,,2</t>
  </si>
  <si>
    <t>66:10:0000000:499</t>
  </si>
  <si>
    <t>624910,СВЕРДЛОВСКАЯ ОБЛАСТЬ,р-н. Гаринский,,д. Лебедева,,10,,2</t>
  </si>
  <si>
    <t>66:10:0000000:66</t>
  </si>
  <si>
    <t>624910, РОССИЯ, Свердловская обл, , , рп Гари, В 2 КМ НА СЕВЕРО-ВОСТОК ОТ РП ГАРИ, , ,</t>
  </si>
  <si>
    <t>0607</t>
  </si>
  <si>
    <t>66:10:0000000:67</t>
  </si>
  <si>
    <t>65215870003</t>
  </si>
  <si>
    <t>624921, , Свердловская обл, Гаринский р-н, , д Кондратьева, , 10, ,</t>
  </si>
  <si>
    <t>Жилые дома</t>
  </si>
  <si>
    <t>Жилое здание</t>
  </si>
  <si>
    <t>Жилой дом</t>
  </si>
  <si>
    <t>66:10:0000000:68</t>
  </si>
  <si>
    <t>624921, , Свердловская обл, Гаринский р-н, , д Кондратьева, , 18, ,</t>
  </si>
  <si>
    <t>66:10:0102007:4</t>
  </si>
  <si>
    <t>65215551009</t>
  </si>
  <si>
    <t>624910, РОССИЯ, Свердловская обл, Гаринский р-н,  , д Петрова,  , 3е, ,</t>
  </si>
  <si>
    <t>0206</t>
  </si>
  <si>
    <t>66:10:0102007:5</t>
  </si>
  <si>
    <t>66:10:0102007:6</t>
  </si>
  <si>
    <t>66:10:0102007:7</t>
  </si>
  <si>
    <t>66:10:0102011:14</t>
  </si>
  <si>
    <t>65215840006</t>
  </si>
  <si>
    <t>624917, РОССИЯ, Свердловская обл, Гаринский р-н,  , д Пантелеева,  , , ,</t>
  </si>
  <si>
    <t>66:10:0102012:7</t>
  </si>
  <si>
    <t>65215840004</t>
  </si>
  <si>
    <t>624910, , Свердловская обл, Гаринский р-н, , д Каргаева, , , ,</t>
  </si>
  <si>
    <t>66:10:0103002:71</t>
  </si>
  <si>
    <t>65215870001</t>
  </si>
  <si>
    <t>624921, РОССИЯ, Свердловская обл, Гаринский р-н, , с Шабурово, , , ,</t>
  </si>
  <si>
    <t>66:10:0301001:45</t>
  </si>
  <si>
    <t>65215845002</t>
  </si>
  <si>
    <t>624922, , Свердловская обл, Гаринский р-н, , п Новый Вагиль, ул Набережная, 23, ,</t>
  </si>
  <si>
    <t>66:10:0301001:47</t>
  </si>
  <si>
    <t>624922, РОССИЯ, Свердловская обл, Гаринский р-н, , п Новый Вагиль, ул Набережная, 22, ,</t>
  </si>
  <si>
    <t>66:10:0301001:48</t>
  </si>
  <si>
    <t>624922, Россия, Свердловская обл, Гаринский р-н, , п Новый Вагиль, ул Набережная, 24, ,</t>
  </si>
  <si>
    <t>66:10:0301001:56</t>
  </si>
  <si>
    <t>624922, , Свердловская обл, Гаринский р-н, , п Новый Вагиль, ул Набережная, 25, ,</t>
  </si>
  <si>
    <t>66:10:0301001:57</t>
  </si>
  <si>
    <t>624922, , Свердловская обл, Гаринский р-н, , п Новый Вагиль, ул Набережная, 28, ,</t>
  </si>
  <si>
    <t>66:10:0301001:58</t>
  </si>
  <si>
    <t>624922, , Свердловская обл, Гаринский р-н, , п Новый Вагиль, ул Набережная, 21, ,</t>
  </si>
  <si>
    <t>66:10:0301001:61</t>
  </si>
  <si>
    <t>624910,СВЕРДЛОВСКАЯ ОБЛАСТЬ,р-н. Гаринский,,рп. Гари,ул. Междуречная,2,,1</t>
  </si>
  <si>
    <t>66:10:0301001:65</t>
  </si>
  <si>
    <t>624922,СВЕРДЛОВСКАЯ ОБЛАСТЬ,р-н. Гаринский,,п. Новый Вагиль,ул. Набережная,29,,</t>
  </si>
  <si>
    <t>66:10:0601005:144</t>
  </si>
  <si>
    <t>624910,СВЕРДЛОВСКАЯ ОБЛАСТЬ,р-н. Гаринский,,рп. Гари,ул. Ясная,9,,</t>
  </si>
  <si>
    <t>66:10:0601010:18</t>
  </si>
  <si>
    <t>65215551011</t>
  </si>
  <si>
    <t>624910,СВЕРДЛОВСКАЯ ОБЛАСТЬ,р-н. Гаринский,,д. Рагозина,,,,</t>
  </si>
  <si>
    <t>66:10:0601011:9</t>
  </si>
  <si>
    <t>65215551007</t>
  </si>
  <si>
    <t>624910, Россия, Свердловская обл, Гаринский р-н, , д Моисеева, , 2, ,</t>
  </si>
  <si>
    <t>66:10:0801001:380</t>
  </si>
  <si>
    <t>,СВЕРДЛОВСКАЯ ОБЛАСТЬ,р-н. Гаринский,,п. Пуксинка,ул. Набережная,23,,</t>
  </si>
  <si>
    <t>66:10:1201001:122</t>
  </si>
  <si>
    <t>65215830001</t>
  </si>
  <si>
    <t>624923,СВЕРДЛОВСКАЯ ОБЛАСТЬ,р-н. Гаринский,,д. Зыкова,ул. Центральная,41,,</t>
  </si>
  <si>
    <t>66:10:1201001:123</t>
  </si>
  <si>
    <t>620000,СВЕРДЛОВСКАЯ ОБЛАСТЬ,р-н. Гаринский,,д. Зыкова,ул. Набережная,4,,</t>
  </si>
  <si>
    <t>66:10:1301001:49</t>
  </si>
  <si>
    <t>65215551003</t>
  </si>
  <si>
    <t>624910, РОССИЯ, Свердловская обл, Гаринский р-н, , п Горный, , 20, ,</t>
  </si>
  <si>
    <t>66:10:1301001:50</t>
  </si>
  <si>
    <t>624910, РОССИЯ, Свердловская обл, Гаринский р-н, , п Горный, , 52, ,</t>
  </si>
  <si>
    <t>66:10:1401001:58</t>
  </si>
  <si>
    <t>65215551012</t>
  </si>
  <si>
    <t>624910, РОССИЯ, Свердловская обл, Гаринский р-н, , д Рычкова, , 1, ,</t>
  </si>
  <si>
    <t>66:10:1401001:59</t>
  </si>
  <si>
    <t>624910, РОССИЯ, Свердловская обл, Гаринский р-н, , д Рычкова, , 2, , 1</t>
  </si>
  <si>
    <t>66:10:1401001:60</t>
  </si>
  <si>
    <t>624910, РОССИЯ, Свердловская обл, Гаринский р-н, , д Рычкова, , 3, ,</t>
  </si>
  <si>
    <t>66:10:1401001:62</t>
  </si>
  <si>
    <t>624910, РОССИЯ, Свердловская обл, Гаринский р-н, , д Рычкова, , 26, ,</t>
  </si>
  <si>
    <t>66:10:1401001:63</t>
  </si>
  <si>
    <t>,СВЕРДЛОВСКАЯ ОБЛАСТЬ,р-н. Гаринский,,д. Рычкова,,27,,</t>
  </si>
  <si>
    <t>66:10:1401001:64</t>
  </si>
  <si>
    <t>,СВЕРДЛОВСКАЯ ОБЛАСТЬ,р-н. Гаринский,,д. Рычкова,,29,,</t>
  </si>
  <si>
    <t>66:10:1401001:65</t>
  </si>
  <si>
    <t>624910, РОССИЯ, Свердловская обл, Гаринский р-н, , д Рычкова, , 44, ,</t>
  </si>
  <si>
    <t>66:10:1401001:67</t>
  </si>
  <si>
    <t>624910, Россия, Свердловская обл, Гаринский р-н, , д Рычкова, , 9, ,</t>
  </si>
  <si>
    <t>66:10:1401001:68</t>
  </si>
  <si>
    <t>624910, РОССИЯ, Свердловская обл, Гаринский р-н, , д Рычкова, , 1/А, ,</t>
  </si>
  <si>
    <t>66:10:1401001:69</t>
  </si>
  <si>
    <t>,СВЕРДЛОВСКАЯ ОБЛАСТЬ,р-н. Гаринский,,рп. Гари,ул. Рычкова,40,,</t>
  </si>
  <si>
    <t>66:10:1401001:70</t>
  </si>
  <si>
    <t>624910, РОССИЯ, Свердловская обл, Гаринский р-н, , д Рычкова, , 15, ,</t>
  </si>
  <si>
    <t>66:10:1401001:71</t>
  </si>
  <si>
    <t>624910, РОССИЯ, Свердловская обл, Гаринский р-н, , д Рычкова, , 4, ,</t>
  </si>
  <si>
    <t>66:10:1401001:85</t>
  </si>
  <si>
    <t>624910, РОССИЯ, Свердловская обл, Гаринский р-н, , д Рычкова, , 24, ,</t>
  </si>
  <si>
    <t>66:10:1401001:86</t>
  </si>
  <si>
    <t>624910, РОССИЯ, Свердловская обл, Гаринский р-н, , д Рычкова, , 22, ,</t>
  </si>
  <si>
    <t>66:10:1401001:87</t>
  </si>
  <si>
    <t>624910, Россия, Свердловская обл, Гаринский р-н, , д Рычкова, , 32, ,</t>
  </si>
  <si>
    <t>66:10:1401001:90</t>
  </si>
  <si>
    <t>624910,СВЕРДЛОВСКАЯ ОБЛАСТЬ,р-н. Гаринский,,д. Рычкова,,21,,</t>
  </si>
  <si>
    <t>66:10:1401001:91</t>
  </si>
  <si>
    <t>,СВЕРДЛОВСКАЯ ОБЛАСТЬ,р-н. Гаринский,,д. Рычкова,,36,,</t>
  </si>
  <si>
    <t>66:10:1401001:92</t>
  </si>
  <si>
    <t>624910,СВЕРДЛОВСКАЯ ОБЛАСТЬ,р-н. Гаринский,,д. Рычкова,,34,,</t>
  </si>
  <si>
    <t>66:10:1401001:93</t>
  </si>
  <si>
    <t>624910,СВЕРДЛОВСКАЯ ОБЛАСТЬ,р-н. Гаринский,,д. Рычкова,,6,,</t>
  </si>
  <si>
    <t>66:10:1401001:94</t>
  </si>
  <si>
    <t>624910,СВЕРДЛОВСКАЯ ОБЛАСТЬ,р-н. Гаринский,,д. Рычкова,,8,,</t>
  </si>
  <si>
    <t>66:10:1401001:95</t>
  </si>
  <si>
    <t>624910,СВЕРДЛОВСКАЯ ОБЛАСТЬ,р-н. Гаринский,,д. Рычкова,,5,,</t>
  </si>
  <si>
    <t>66:10:1401001:96</t>
  </si>
  <si>
    <t>624910,СВЕРДЛОВСКАЯ ОБЛАСТЬ,р-н. Гаринский,,д. Рычкова,,20,,</t>
  </si>
  <si>
    <t>66:10:1501001:237</t>
  </si>
  <si>
    <t>624910, Россия, Свердловская обл, , , рп Гари, ул Зеленая, 13, ,</t>
  </si>
  <si>
    <t>66:10:1501001:238</t>
  </si>
  <si>
    <t>624910, РОССИЯ, Свердловская обл, , , рп Гари, ул Зеленая, 16, ,</t>
  </si>
  <si>
    <t>66:10:1501001:239</t>
  </si>
  <si>
    <t>624910, РОССИЯ, Свердловская обл, , , рп Гари, ул Зеленая, 6, ,</t>
  </si>
  <si>
    <t>66:10:1501001:246</t>
  </si>
  <si>
    <t>624910, РОССИЯ, Свердловская обл, , , рп Гари, ул Октябрьская, 109, ,</t>
  </si>
  <si>
    <t>66:10:1501001:247</t>
  </si>
  <si>
    <t>624910, РОССИЯ, Свердловская обл, , , рп Гари, ул Школьная, 39, ,</t>
  </si>
  <si>
    <t>66:10:1501001:253</t>
  </si>
  <si>
    <t>624910, РОССИЯ, Свердловская обл, , , рп Гари, ул Октябрьская, 68, ,</t>
  </si>
  <si>
    <t>66:10:1501001:258</t>
  </si>
  <si>
    <t>,СВЕРДЛОВСКАЯ ОБЛАСТЬ,р-н. Гаринский,,рп. Гари,ул. Октябрьская,84,,</t>
  </si>
  <si>
    <t>66:10:1501001:259</t>
  </si>
  <si>
    <t>624910, РОССИЯ, Свердловская обл, , , рп Гари, ул Октябрьская, 73, ,</t>
  </si>
  <si>
    <t>66:10:1501001:262</t>
  </si>
  <si>
    <t>624910, РОССИЯ, Свердловская обл, , , рп Гари, ул Октябрьская, 75, ,</t>
  </si>
  <si>
    <t>66:10:1501001:263</t>
  </si>
  <si>
    <t>624910, РОССИЯ, Свердловская обл, , , рп Гари, ул Октябрьская, 86, ,</t>
  </si>
  <si>
    <t>66:10:1501001:266</t>
  </si>
  <si>
    <t>,СВЕРДЛОВСКАЯ ОБЛАСТЬ,р-н. Гаринский,,рп. Гари,ул. Октябрьская,78,,</t>
  </si>
  <si>
    <t>66:10:1501001:274</t>
  </si>
  <si>
    <t>624910, РОССИЯ, Свердловская обл, , , рп Гари, ул Северная, 6, ,</t>
  </si>
  <si>
    <t>66:10:1501001:275</t>
  </si>
  <si>
    <t>624910, РОССИЯ, Свердловская обл, , , рп Гари, ул Октябрьская, 91, ,</t>
  </si>
  <si>
    <t>66:10:1501001:278</t>
  </si>
  <si>
    <t>624910, РОССИЯ, Свердловская обл, , , рп Гари, ул Северная, 5, ,</t>
  </si>
  <si>
    <t>66:10:1501001:285</t>
  </si>
  <si>
    <t>624910, РОССИЯ, Свердловская обл, , , рп Гари, ул Северная, 18, ,</t>
  </si>
  <si>
    <t>66:10:1501001:289</t>
  </si>
  <si>
    <t>624910, РОССИЯ, Свердловская обл, , , рп Гари, ул Северная, 17, ,</t>
  </si>
  <si>
    <t>66:10:1501001:290</t>
  </si>
  <si>
    <t>624910, РОССИЯ, Свердловская обл, , , рп Гари, ул Северная, 15, ,</t>
  </si>
  <si>
    <t>66:10:1501001:291</t>
  </si>
  <si>
    <t>624910, РОССИЯ, Свердловская обл, , , рп Гари, ул Северная, 14, ,</t>
  </si>
  <si>
    <t>66:10:1501001:295</t>
  </si>
  <si>
    <t>,СВЕРДЛОВСКАЯ ОБЛАСТЬ,р-н. Гаринский,,рп. Гари,ул. Северная,10,,</t>
  </si>
  <si>
    <t>66:10:1501001:296</t>
  </si>
  <si>
    <t>624910, РОССИЯ, Свердловская обл, , , рп Гари, ул Северная, 9, ,</t>
  </si>
  <si>
    <t>66:10:1501001:297</t>
  </si>
  <si>
    <t>624910, РОССИЯ, Свердловская обл, , , рп Гари, ул Молодежная, 1, ,</t>
  </si>
  <si>
    <t>66:10:1501001:302</t>
  </si>
  <si>
    <t>624910, РОССИЯ, Свердловская обл, , , рп Гари, ул Комсомольская, 2Б, ,</t>
  </si>
  <si>
    <t>66:10:1501001:304</t>
  </si>
  <si>
    <t>624910, РОССИЯ, Свердловская обл, , , рп Гари, ул Октябрьская, 93, ,</t>
  </si>
  <si>
    <t>66:10:1501001:307</t>
  </si>
  <si>
    <t>624910, РОССИЯ, Свердловская обл, , , рп Гари, ул Октябрьская, 97, ,</t>
  </si>
  <si>
    <t>66:10:1501001:309</t>
  </si>
  <si>
    <t>624910, РОССИЯ, Свердловская обл, , , рп Гари, ул Междуречная, 16, ,</t>
  </si>
  <si>
    <t>66:10:1501001:311</t>
  </si>
  <si>
    <t>,СВЕРДЛОВСКАЯ ОБЛАСТЬ,р-н. Гаринский,,рп. Гари,ул. Междуречная,12,,</t>
  </si>
  <si>
    <t>66:10:1501001:313</t>
  </si>
  <si>
    <t>624910, РОССИЯ, Свердловская обл, , , рп Гари, ул Октябрьская, 103, ,</t>
  </si>
  <si>
    <t>66:10:1501001:314</t>
  </si>
  <si>
    <t>624910, Россия, Свердловская обл, , , рп Гари, ул Октябрьская, 104, ,</t>
  </si>
  <si>
    <t>66:10:1501001:315</t>
  </si>
  <si>
    <t>,СВЕРДЛОВСКАЯ ОБЛАСТЬ,р-н. Гаринский,,рп. Гари,ул. Междуречная,5,,</t>
  </si>
  <si>
    <t>66:10:1501001:317</t>
  </si>
  <si>
    <t>624910, РОССИЯ, Свердловская обл, , , рп Гари, ул Медиков, 7, ,</t>
  </si>
  <si>
    <t>66:10:1501001:319</t>
  </si>
  <si>
    <t>624910, РОССИЯ, Свердловская обл, , , рп Гари, ул Октябрьская, 107, ,</t>
  </si>
  <si>
    <t>66:10:1501001:322</t>
  </si>
  <si>
    <t>624910, РОССИЯ, Свердловская обл, , , рп Гари, ул Октябрьская, 111, ,</t>
  </si>
  <si>
    <t>66:10:1501001:324</t>
  </si>
  <si>
    <t>624910, РОССИЯ, Свердловская обл, , , рп Гари, ул Привольная, 2, ,</t>
  </si>
  <si>
    <t>66:10:1501001:326</t>
  </si>
  <si>
    <t>624910, РОССИЯ, Свердловская обл, , , рп Гари, ул Октябрьская, 117, ,</t>
  </si>
  <si>
    <t>66:10:1501001:328</t>
  </si>
  <si>
    <t>624910, РОССИЯ, Свердловская обл, , , рп Гари, ул Зеленая, 8, ,</t>
  </si>
  <si>
    <t>66:10:1501001:329</t>
  </si>
  <si>
    <t>624910, РОССИЯ, Свердловская обл, , , рп Гари, ул Зеленая, 9, ,</t>
  </si>
  <si>
    <t>66:10:1501001:331</t>
  </si>
  <si>
    <t>624910, РОССИЯ, Свердловская обл, , , рп Гари, ул Зеленая, 10, ,</t>
  </si>
  <si>
    <t>66:10:1501001:332</t>
  </si>
  <si>
    <t>624910, РОССИЯ, Свердловская обл, , , рп Гари, ул Зеленая, 11, ,</t>
  </si>
  <si>
    <t>66:10:1501001:335</t>
  </si>
  <si>
    <t>624910, РОССИЯ, Свердловская обл, , , рп Гари, ул Зеленая, 18, ,</t>
  </si>
  <si>
    <t>66:10:1501001:345</t>
  </si>
  <si>
    <t>624910, РОССИЯ, Свердловская обл, , , рп Гари, ул Промысловая, 4, ,</t>
  </si>
  <si>
    <t>66:10:1501001:346</t>
  </si>
  <si>
    <t>624910, РОССИЯ, Свердловская обл, , , рп Гари, ул Октябрьская, 63, ,</t>
  </si>
  <si>
    <t>66:10:1501001:349</t>
  </si>
  <si>
    <t>624910, РОССИЯ, Свердловская обл, , , рп Гари, ул Октябрьская, 67, ,</t>
  </si>
  <si>
    <t>66:10:1501001:356</t>
  </si>
  <si>
    <t>624910, РОССИЯ, Свердловская обл, , , рп Гари, ул Октябрьская, 76, ,</t>
  </si>
  <si>
    <t>66:10:1501001:360</t>
  </si>
  <si>
    <t>624910, РОССИЯ, Свердловская обл, , , рп Гари, ул Октябрьская, 89, ,</t>
  </si>
  <si>
    <t>66:10:1501001:362</t>
  </si>
  <si>
    <t>624910, РОССИЯ, Свердловская обл, , , рп Гари, ул Молодежная, 6, , 2</t>
  </si>
  <si>
    <t>66:10:1501001:384</t>
  </si>
  <si>
    <t>624910, РОССИЯ, Свердловская обл, , , рп Гари, ул Октябрьская, 99, ,</t>
  </si>
  <si>
    <t>66:10:1501001:386</t>
  </si>
  <si>
    <t>624910, РОССИЯ, Свердловская обл, , , рп Гари, ул Октябрьская, 101, ,</t>
  </si>
  <si>
    <t>66:10:1501001:390</t>
  </si>
  <si>
    <t>624910, РОССИЯ, Свердловская обл, , , рп Гари, ул Октябрьская, 108, ,</t>
  </si>
  <si>
    <t>66:10:1501001:394</t>
  </si>
  <si>
    <t>624910, РОССИЯ, Свердловская обл, , , рп Гари, ул Октябрьская, 113, ,</t>
  </si>
  <si>
    <t>66:10:1501001:396</t>
  </si>
  <si>
    <t>624910, РОССИЯ, Свердловская обл, , , рп Гари, ул Октябрьская, 114, ,</t>
  </si>
  <si>
    <t>66:10:1501001:398</t>
  </si>
  <si>
    <t>,СВЕРДЛОВСКАЯ ОБЛАСТЬ,р-н. Гаринский,,рп. Гари,ул. Привольная,6,,</t>
  </si>
  <si>
    <t>66:10:1501001:399</t>
  </si>
  <si>
    <t>,СВЕРДЛОВСКАЯ ОБЛАСТЬ,р-н. Гаринский,,рп. Гари,ул. Зеленая,3,,</t>
  </si>
  <si>
    <t>66:10:1501001:407</t>
  </si>
  <si>
    <t>624910, РОССИЯ, Свердловская обл, , , рп Гари, ул Зеленая, 4, ,</t>
  </si>
  <si>
    <t>66:10:1501001:416</t>
  </si>
  <si>
    <t>624910, РОССИЯ, Свердловская обл, , , рп Гари, ул Зеленая, 1, ,</t>
  </si>
  <si>
    <t>66:10:1501001:431</t>
  </si>
  <si>
    <t>624910, , Свердловская обл, , , рп Гари, ул Школьная, 46, , 1</t>
  </si>
  <si>
    <t>66:10:1501001:467</t>
  </si>
  <si>
    <t>624910, , Свердловская обл, , , рп Гари, ул Молодежная, 5, , 1</t>
  </si>
  <si>
    <t>66:10:1501001:475</t>
  </si>
  <si>
    <t>624910, , Свердловская обл, , , рп Гари, ул Молодежная, 2, , 1</t>
  </si>
  <si>
    <t>66:10:1501001:484</t>
  </si>
  <si>
    <t>624910, РОССИЯ, Свердловская обл, , , рп Гари, ул Комсомольская, 5, , 1</t>
  </si>
  <si>
    <t>66:10:1501001:527</t>
  </si>
  <si>
    <t>624910, РОССИЯ, Свердловская обл, , , рп Гари, ул Междуречная, 20, ,</t>
  </si>
  <si>
    <t>66:10:1501001:536</t>
  </si>
  <si>
    <t>624910, РОССИЯ, Свердловская обл, , , рп Гари, ул Привольная, 3, , 1</t>
  </si>
  <si>
    <t>66:10:1501001:541</t>
  </si>
  <si>
    <t>624910, , Свердловская обл, , , рп Гари, ул Северная, 21, , 1</t>
  </si>
  <si>
    <t>66:10:1501001:543</t>
  </si>
  <si>
    <t>624910, РОССИЯ, Свердловская обл, , , рп Гари, ул Промысловая, 16, , 9</t>
  </si>
  <si>
    <t>66:10:1501001:544</t>
  </si>
  <si>
    <t>624910, РОССИЯ, Свердловская обл, , , рп Гари, ул Промысловая, 16, , 6</t>
  </si>
  <si>
    <t>66:10:1501001:546</t>
  </si>
  <si>
    <t>624910, , Свердловская обл, , , рп Гари, ул Комсомольская, 5, , 2</t>
  </si>
  <si>
    <t>66:10:1501001:549</t>
  </si>
  <si>
    <t>624910, РОССИЯ, Свердловская обл, , , рп Гари, ул Зеленая, 5, ,</t>
  </si>
  <si>
    <t>66:10:1501001:550</t>
  </si>
  <si>
    <t>624910, РОССИЯ, Свердловская обл, , , рп Гари, ул Зеленая, 7, ,</t>
  </si>
  <si>
    <t>66:10:1501001:556</t>
  </si>
  <si>
    <t>624910, РОССИЯ, Свердловская обл, , , рп Гари, ул Комсомольская, 2а, ,</t>
  </si>
  <si>
    <t>66:10:1501001:557</t>
  </si>
  <si>
    <t>624910, РОССИЯ, Свердловская обл, , , рп Гари, ул Октябрьская, 98, ,</t>
  </si>
  <si>
    <t>66:10:1501001:558</t>
  </si>
  <si>
    <t>624910, РОССИЯ, Свердловская обл, , , рп Гари, ул Северная, 1, , 1</t>
  </si>
  <si>
    <t>66:10:1501001:559</t>
  </si>
  <si>
    <t>624910, РОССИЯ, Свердловская обл, , , рп Гари, ул Северная, 11, , 1</t>
  </si>
  <si>
    <t>66:10:1501001:560</t>
  </si>
  <si>
    <t>624910, РОССИЯ, Свердловская обл, , , рп Гари, ул Молодежная, 8, , 1</t>
  </si>
  <si>
    <t>66:10:1501001:561</t>
  </si>
  <si>
    <t>624910, , Свердловская обл, , , рп Гари, ул Октябрьская, 80, , 1</t>
  </si>
  <si>
    <t>66:10:1501001:562</t>
  </si>
  <si>
    <t>624910, , Свердловская обл, , , рп Гари, ул Северная, 20, , 1</t>
  </si>
  <si>
    <t>66:10:1501001:563</t>
  </si>
  <si>
    <t>624910, РОССИЯ, Свердловская обл, , , рп Гари, ул Северная, 11, , 2</t>
  </si>
  <si>
    <t>66:10:1501001:564</t>
  </si>
  <si>
    <t>624910, РОССИЯ, Свердловская обл, , , рп Гари, ул Привольная, 5, , 2</t>
  </si>
  <si>
    <t>66:10:1501001:565</t>
  </si>
  <si>
    <t>624910, РОССИЯ, Свердловская обл, , , рп Гари, ул Привольная, 1, , 2</t>
  </si>
  <si>
    <t>66:10:1501001:566</t>
  </si>
  <si>
    <t>624910, , Свердловская обл, , , рп Гари, ул Комсомольская, 1а, , 2</t>
  </si>
  <si>
    <t>66:10:1501001:567</t>
  </si>
  <si>
    <t>624910, РОССИЯ, Свердловская обл, , , рп Гари, ул Медиков, 1, , 2</t>
  </si>
  <si>
    <t>66:10:1501001:568</t>
  </si>
  <si>
    <t>82</t>
  </si>
  <si>
    <t>624910, , Свердловская обл, , , рп Гари, ул Школьная, 46, , 2</t>
  </si>
  <si>
    <t>010202</t>
  </si>
  <si>
    <t>66:10:1501001:569</t>
  </si>
  <si>
    <t>624910, , Свердловская обл, , , рп Гари, ул Молодежная, 9, , 2</t>
  </si>
  <si>
    <t>66:10:1501001:570</t>
  </si>
  <si>
    <t>624910, РОССИЯ, Свердловская обл, , , рп Гари, ул Северная, 7, , 2</t>
  </si>
  <si>
    <t>66:10:1501001:571</t>
  </si>
  <si>
    <t>624910, РОССИЯ, Свердловская обл, , , рп Гари, ул Комсомольская, 1, , 2</t>
  </si>
  <si>
    <t>66:10:1501001:572</t>
  </si>
  <si>
    <t>624910, РОССИЯ, Свердловская обл, , , рп Гари, ул Промысловая, 14, , 6</t>
  </si>
  <si>
    <t>66:10:1501001:573</t>
  </si>
  <si>
    <t>624910, Россия, Свердловская обл, , , рп Гари, ул Промысловая, 14, , 12</t>
  </si>
  <si>
    <t>66:10:1501001:574</t>
  </si>
  <si>
    <t>624910, РОССИЯ, Свердловская обл, , , рп Гари, ул Промысловая, 14, , 17</t>
  </si>
  <si>
    <t>66:10:1501001:575</t>
  </si>
  <si>
    <t>624910, РОССИЯ, Свердловская обл, , , рп Гари, ул Промысловая, 16, , 5</t>
  </si>
  <si>
    <t>66:10:1501001:576</t>
  </si>
  <si>
    <t>624910,РОССИЯ,Свердловская обл,Гаринский р-н,,Гари пгт,Промысловая ул,16,,11</t>
  </si>
  <si>
    <t>66:10:1501001:577</t>
  </si>
  <si>
    <t>624910, Россия, Свердловская обл, , , рп Гари, ул Промысловая, 16, , 13</t>
  </si>
  <si>
    <t>66:10:1501001:579</t>
  </si>
  <si>
    <t>624910, РОССИЯ, Свердловская обл, , , рп Гари, ул Комсомольская, 3, , 2</t>
  </si>
  <si>
    <t>66:10:1501001:580</t>
  </si>
  <si>
    <t>624910, РОССИЯ, Свердловская обл, , , рп Гари, ул Комсомольская, 3, , 1</t>
  </si>
  <si>
    <t>66:10:1501001:586</t>
  </si>
  <si>
    <t>,СВЕРДЛОВСКАЯ ОБЛАСТЬ,р-н. Гаринский,,рп. Гари,ул. Зеленая,15-2,,</t>
  </si>
  <si>
    <t>66:10:1501001:591</t>
  </si>
  <si>
    <t>624910, , Свердловская обл, , , рп Гари, ул Октябрьская, 72, ,</t>
  </si>
  <si>
    <t>66:10:1501001:593</t>
  </si>
  <si>
    <t>624910, , Свердловская обл, , , рп Гари, ул Молодежная, 5, , 2</t>
  </si>
  <si>
    <t>66:10:1501001:594</t>
  </si>
  <si>
    <t>624910, , Свердловская обл, , , рп Гари, ул Междуречная, 8, ,</t>
  </si>
  <si>
    <t>66:10:1501001:596</t>
  </si>
  <si>
    <t>624910, , Свердловская обл, , , рп Гари, ул Северная, 16, , 1</t>
  </si>
  <si>
    <t>66:10:1501001:598</t>
  </si>
  <si>
    <t>624910,СВЕРДЛОВСКАЯ ОБЛАСТЬ,р-н. Гаринский,,рп. Гари,ул. Промысловая,16,,12</t>
  </si>
  <si>
    <t>66:10:1501001:599</t>
  </si>
  <si>
    <t>624910,СВЕРДЛОВСКАЯ ОБЛАСТЬ,р-н. Гаринский,,рп. Гари,ул. Медиков,2,,2</t>
  </si>
  <si>
    <t>66:10:1501001:600</t>
  </si>
  <si>
    <t>624910, РОССИЯ, Свердловская обл, , , рп Гари, ул Промысловая, 16, , 10</t>
  </si>
  <si>
    <t>66:10:1501001:601</t>
  </si>
  <si>
    <t>624910,СВЕРДЛОВСКАЯ ОБЛАСТЬ,р-н. Гаринский,,рп. Гари,ул. Промысловая,8,,2</t>
  </si>
  <si>
    <t>66:10:1501001:602</t>
  </si>
  <si>
    <t>,СВЕРДЛОВСКАЯ ОБЛАСТЬ,р-н. Гаринский,,пгт. Гари,ул. Промысловая,10,,2</t>
  </si>
  <si>
    <t>66:10:1501001:604</t>
  </si>
  <si>
    <t>624910,СВЕРДЛОВСКАЯ ОБЛАСТЬ,р-н. Гаринский,,рп. Гари,ул. Зеленая,2,,1</t>
  </si>
  <si>
    <t>66:10:1501001:606</t>
  </si>
  <si>
    <t>624910,СВЕРДЛОВСКАЯ ОБЛАСТЬ,р-н. Гаринский,,рп. Гари,ул. Промысловая,6,,2</t>
  </si>
  <si>
    <t>66:10:1501001:607</t>
  </si>
  <si>
    <t>624910,РОССИЯ,Свердловская обл,Гаринский р-н,,Гари пгт,Промысловая ул,6,,3</t>
  </si>
  <si>
    <t>66:10:1501001:608</t>
  </si>
  <si>
    <t>624910,СВЕРДЛОВСКАЯ ОБЛАСТЬ,р-н. Гаринский,,рп. Гари,ул. Промысловая,6,,1</t>
  </si>
  <si>
    <t>66:10:1501001:609</t>
  </si>
  <si>
    <t>624910,СВЕРДЛОВСКАЯ ОБЛАСТЬ,р-н. Гаринский,,рп. Гари,ул. Промысловая,14,,5</t>
  </si>
  <si>
    <t>66:10:1501001:610</t>
  </si>
  <si>
    <t>624910,СВЕРДЛОВСКАЯ ОБЛАСТЬ,р-н. Гаринский,,рп. Гари,ул. Промысловая,8,,1</t>
  </si>
  <si>
    <t>66:10:1501001:613</t>
  </si>
  <si>
    <t>,СВЕРДЛОВСКАЯ ОБЛАСТЬ,р-н. Гаринский,,рп. Гари,ул. Молодежная,3,,2</t>
  </si>
  <si>
    <t>66:10:1501001:614</t>
  </si>
  <si>
    <t>,СВЕРДЛОВСКАЯ ОБЛАСТЬ,р-н. Гаринский,,рп. Гари,ул. Промысловая,16,,14</t>
  </si>
  <si>
    <t>66:10:1501001:615</t>
  </si>
  <si>
    <t>620000,СВЕРДЛОВСКАЯ ОБЛАСТЬ,р-н. Гаринский,,рп. Гари,ул. Привольная,4,,</t>
  </si>
  <si>
    <t>66:10:1501001:618</t>
  </si>
  <si>
    <t>,СВЕРДЛОВСКАЯ ОБЛАСТЬ,р-н. Гаринский,,рп. Гари,ул. Промысловая,14,,1</t>
  </si>
  <si>
    <t>66:10:1501001:619</t>
  </si>
  <si>
    <t>624910,СВЕРДЛОВСКАЯ ОБЛАСТЬ,р-н. Гаринский,,рп. Гари,ул. Междуречная,10,,</t>
  </si>
  <si>
    <t>66:10:1501002:360</t>
  </si>
  <si>
    <t>624910, РОССИЯ, Свердловская обл, , , рп Гари, ул Комсомольская, 17, ,</t>
  </si>
  <si>
    <t>66:10:1501002:364</t>
  </si>
  <si>
    <t>624910, РОССИЯ, Свердловская обл, , , рп Гари, ул Комсомольская, 30, ,</t>
  </si>
  <si>
    <t>66:10:1501002:370</t>
  </si>
  <si>
    <t>624910, РОССИЯ, Свердловская обл, , , рп Гари, ул Пионерская, 23, ,</t>
  </si>
  <si>
    <t>66:10:1501002:371</t>
  </si>
  <si>
    <t>624910, РОССИЯ, Свердловская обл, , , рп Гари, ул Пионерская, 19, ,</t>
  </si>
  <si>
    <t>66:10:1501002:372</t>
  </si>
  <si>
    <t>624910, РОССИЯ, Свердловская обл, , , рп Гари, ул Рассохина, 5, ,</t>
  </si>
  <si>
    <t>66:10:1501002:373</t>
  </si>
  <si>
    <t>624910, РОССИЯ, Свердловская обл, , , рп Гари, ул Комсомольская, 16, ,</t>
  </si>
  <si>
    <t>66:10:1501002:374</t>
  </si>
  <si>
    <t>624910,РОССИЯ,Свердловская обл,Гаринский р-н,,Гари пгт,Школьная ул,11,,</t>
  </si>
  <si>
    <t>66:10:1501002:375</t>
  </si>
  <si>
    <t>624910, РОССИЯ, Свердловская обл, , , рп Гари, ул Пионерская, 16, ,</t>
  </si>
  <si>
    <t>66:10:1501002:379</t>
  </si>
  <si>
    <t>624910, РОССИЯ, Свердловская обл, , , рп Гари, ул Рассохина, 6, ,</t>
  </si>
  <si>
    <t>66:10:1501002:384</t>
  </si>
  <si>
    <t>624910, РОССИЯ, Свердловская обл, , , рп Гари, Солнечная ул, 12, ,</t>
  </si>
  <si>
    <t>66:10:1501002:389</t>
  </si>
  <si>
    <t>624910, РОССИЯ, Свердловская обл, , , рп Гари, ул Новая, 13, , 1</t>
  </si>
  <si>
    <t>66:10:1501002:396</t>
  </si>
  <si>
    <t>624910, РОССИЯ, Свердловская обл, , , рп Гари, ул Ясная, 3, ,</t>
  </si>
  <si>
    <t>66:10:1501002:397</t>
  </si>
  <si>
    <t>624910, РОССИЯ, Свердловская обл, , , рп Гари, ул Ясная, 23, ,</t>
  </si>
  <si>
    <t>66:10:1501002:398</t>
  </si>
  <si>
    <t>624910, Россия, Свердловская обл, , , рп Гари, ул Школьная, 26, ,</t>
  </si>
  <si>
    <t>66:10:1501002:399</t>
  </si>
  <si>
    <t>624910, РОССИЯ, Свердловская обл, , , рп Гари, ул 50 лет Победы, 11, ,</t>
  </si>
  <si>
    <t>66:10:1501002:400</t>
  </si>
  <si>
    <t>624910, РОССИЯ, Свердловская обл, , , рп Гари, ул Ясная, 17,  ,</t>
  </si>
  <si>
    <t>66:10:1501002:401</t>
  </si>
  <si>
    <t>624910, РОССИЯ, Свердловская обл, , , рп Гари, ул Ясная, 11,  ,</t>
  </si>
  <si>
    <t>66:10:1501002:402</t>
  </si>
  <si>
    <t>624910, РОССИЯ, Свердловская обл, , , рп Гари, ул Ясная, 7, ,</t>
  </si>
  <si>
    <t>66:10:1501002:403</t>
  </si>
  <si>
    <t>624910,РОССИЯ,Свердловская обл,Гаринский р-н,,Гари пгт,Октябрьская ул,50,,</t>
  </si>
  <si>
    <t>66:10:1501002:405</t>
  </si>
  <si>
    <t>624910, РОССИЯ, Свердловская обл, , , рп Гари, ул Комсомольская, 33, ,</t>
  </si>
  <si>
    <t>66:10:1501002:409</t>
  </si>
  <si>
    <t>624910, РОССИЯ, Свердловская обл, , , рп Гари, ул Октябрьская, 54, ,</t>
  </si>
  <si>
    <t>66:10:1501002:410</t>
  </si>
  <si>
    <t>624910, РОССИЯ, Свердловская обл, , , рп Гари, ул Октябрьская, 60, ,</t>
  </si>
  <si>
    <t>66:10:1501002:411</t>
  </si>
  <si>
    <t>624910, РОССИЯ, Свердловская обл, , , рп Гари, ул Октябрьская, 66А, ,</t>
  </si>
  <si>
    <t>66:10:1501002:412</t>
  </si>
  <si>
    <t>624910, РОССИЯ, Свердловская обл, , , рп Гари, ул Октябрьская, 61, ,</t>
  </si>
  <si>
    <t>021100</t>
  </si>
  <si>
    <t>66:10:1501002:413</t>
  </si>
  <si>
    <t>624910,СВЕРДЛОВСКАЯ ОБЛАСТЬ,р-н. Гаринский,,рп. Гари,ул. Школьная,14,,</t>
  </si>
  <si>
    <t>66:10:1501002:414</t>
  </si>
  <si>
    <t>624910, РОССИЯ, Свердловская обл, , , рп Гари, ул Школьная, 16, ,</t>
  </si>
  <si>
    <t>66:10:1501002:415</t>
  </si>
  <si>
    <t>624910, РОССИЯ, Свердловская обл, , , рп Гари, ул Школьная, 21, ,</t>
  </si>
  <si>
    <t>66:10:1501002:419</t>
  </si>
  <si>
    <t>624910, РОССИЯ, Свердловская обл, , , рп Гари, ул Школьная, 15, ,</t>
  </si>
  <si>
    <t>66:10:1501002:420</t>
  </si>
  <si>
    <t>,СВЕРДЛОВСКАЯ ОБЛАСТЬ,р-н. Гаринский,,рп. Гари,ул. Октябрьская,57,,</t>
  </si>
  <si>
    <t>66:10:1501002:421</t>
  </si>
  <si>
    <t>624910, РОССИЯ, Свердловская обл, , , рп Гари, ул Школьная, 13, ,</t>
  </si>
  <si>
    <t>66:10:1501002:423</t>
  </si>
  <si>
    <t>624910, РОССИЯ, Свердловская обл, , , рп Гари, ул Школьная, 12, ,</t>
  </si>
  <si>
    <t>66:10:1501002:424</t>
  </si>
  <si>
    <t>624910, РОССИЯ, Свердловская обл, , , рп Гари, ул Октябрьская, 59, ,</t>
  </si>
  <si>
    <t>66:10:1501002:428</t>
  </si>
  <si>
    <t>624910, РОССИЯ, Свердловская обл, , , рп Гари, ул Школьная, 8, ,</t>
  </si>
  <si>
    <t>66:10:1501002:429</t>
  </si>
  <si>
    <t>624910, РОССИЯ, Свердловская обл, , , рп Гари, ул Школьная, 6, ,</t>
  </si>
  <si>
    <t>66:10:1501002:431</t>
  </si>
  <si>
    <t>624910, РОССИЯ, Свердловская обл, , , рп Гари, ул Ясная, 5, ,</t>
  </si>
  <si>
    <t>66:10:1501002:433</t>
  </si>
  <si>
    <t>624910, РОССИЯ, Свердловская обл, , , рп Гари, ул Ясная, 4, ,</t>
  </si>
  <si>
    <t>66:10:1501002:435</t>
  </si>
  <si>
    <t>624910, Россия, Свердловская обл, , , рп Гари, ул 50 лет Победы, 18, ,</t>
  </si>
  <si>
    <t>66:10:1501002:436</t>
  </si>
  <si>
    <t>,СВЕРДЛОВСКАЯ ОБЛАСТЬ,р-н. Гаринский,,рп. Гари,ул. Новая,24,,</t>
  </si>
  <si>
    <t>66:10:1501002:437</t>
  </si>
  <si>
    <t>624910, РОССИЯ, Свердловская обл, , , рп Гари, ул Новая, 20, ,</t>
  </si>
  <si>
    <t>66:10:1501002:438</t>
  </si>
  <si>
    <t>624910, РОССИЯ, Свердловская обл, , , рп Гари, ул Новая, 18а, ,</t>
  </si>
  <si>
    <t>66:10:1501002:439</t>
  </si>
  <si>
    <t>624910, РОССИЯ, Свердловская обл, , , рп Гари, ул Новая, 17, ,</t>
  </si>
  <si>
    <t>66:10:1501002:444</t>
  </si>
  <si>
    <t>624910, РОССИЯ, Свердловская обл, , , рп Гари, ул Рассохина, 9, ,</t>
  </si>
  <si>
    <t>66:10:1501002:448</t>
  </si>
  <si>
    <t>624910, , Свердловская обл, , , рп Гари, ул Новая, 11, ,</t>
  </si>
  <si>
    <t>66:10:1501002:451</t>
  </si>
  <si>
    <t>624910, РОССИЯ, Свердловская обл, , , рп Гари, ул Рассохина, 4, ,</t>
  </si>
  <si>
    <t>66:10:1501002:452</t>
  </si>
  <si>
    <t>624910,РОССИЯ,Свердловская обл,Гаринский р-н,,Гари пгт,Рассохина ул,11,,</t>
  </si>
  <si>
    <t>66:10:1501002:453</t>
  </si>
  <si>
    <t>624910, РОССИЯ, Свердловская обл, , , рп Гари, ул Рассохина, 13, ,</t>
  </si>
  <si>
    <t>66:10:1501002:455</t>
  </si>
  <si>
    <t>624910, РОССИЯ, Свердловская обл, , , рп Гари, ул Новая, 6, ,</t>
  </si>
  <si>
    <t>66:10:1501002:463</t>
  </si>
  <si>
    <t>624910, РОССИЯ, Свердловская обл, , , рп Гари, ул Комсомольская, 37, ,</t>
  </si>
  <si>
    <t>66:10:1501002:467</t>
  </si>
  <si>
    <t>624910, РОССИЯ, Свердловская обл, , , рп Гари, ул Комсомольская, 32, ,</t>
  </si>
  <si>
    <t>66:10:1501002:472</t>
  </si>
  <si>
    <t>624910, РОССИЯ, Свердловская обл, , , рп Гари, ул Кооперативная, 10, ,</t>
  </si>
  <si>
    <t>66:10:1501002:476</t>
  </si>
  <si>
    <t>624910, РОССИЯ, Свердловская обл, , , рп Гари, ул Комсомольская, 79, , 2</t>
  </si>
  <si>
    <t>66:10:1501002:477</t>
  </si>
  <si>
    <t>624910, РОССИЯ, Свердловская обл, , , рп Гари, ул Кооперативная, 14, ,</t>
  </si>
  <si>
    <t>66:10:1501002:483</t>
  </si>
  <si>
    <t>624910, РОССИЯ, Свердловская обл, , , рп Гари, ул Комсомольская, 8, ,</t>
  </si>
  <si>
    <t>66:10:1501002:486</t>
  </si>
  <si>
    <t>624910, РОССИЯ, Свердловская обл, , , рп Гари, ул Комсомольская, 18, ,</t>
  </si>
  <si>
    <t>66:10:1501002:487</t>
  </si>
  <si>
    <t>624910, РОССИЯ, Свердловская обл, , , рп Гари, ул Комсомольская, 35, ,</t>
  </si>
  <si>
    <t>66:10:1501002:492</t>
  </si>
  <si>
    <t>624910, РОССИЯ, Свердловская обл, , , рп Гари, ул Октябрьская, 13, ,</t>
  </si>
  <si>
    <t>66:10:1501002:498</t>
  </si>
  <si>
    <t>624910, РОССИЯ, Свердловская обл, , , рп Гари, ул Комсомольская, 65, ,</t>
  </si>
  <si>
    <t>66:10:1501002:500</t>
  </si>
  <si>
    <t>624910, РОССИЯ, Свердловская обл, , , рп Гари, ул Октябрьская, 25, ,</t>
  </si>
  <si>
    <t>66:10:1501002:501</t>
  </si>
  <si>
    <t>624910, РОССИЯ, Свердловская обл, , , рп Гари, ул Комсомольская, 61, ,</t>
  </si>
  <si>
    <t>66:10:1501002:502</t>
  </si>
  <si>
    <t>624910, РОССИЯ, Свердловская обл, , , рп Гари, ул Комсомольская, 59, ,</t>
  </si>
  <si>
    <t>66:10:1501002:507</t>
  </si>
  <si>
    <t>,СВЕРДЛОВСКАЯ ОБЛАСТЬ,р-н. Гаринский,,рп. Гари,ул. Октябрьская,32,,</t>
  </si>
  <si>
    <t>66:10:1501002:509</t>
  </si>
  <si>
    <t>624910, РОССИЯ, Свердловская обл, , , рп Гари, ул Октябрьская, 15, ,</t>
  </si>
  <si>
    <t>66:10:1501002:513</t>
  </si>
  <si>
    <t>624910, , Свердловская обл, , , рп Гари, ул Новая, 4, ,</t>
  </si>
  <si>
    <t>66:10:1501002:516</t>
  </si>
  <si>
    <t>624910, Россия, Свердловская обл, , , рп Гари, ул Рассохина, 20, ,</t>
  </si>
  <si>
    <t>66:10:1501002:520</t>
  </si>
  <si>
    <t>624910, РОССИЯ, Свердловская обл, , , рп Гари, ул Новая, 1, ,</t>
  </si>
  <si>
    <t>66:10:1501002:526</t>
  </si>
  <si>
    <t>624910, РОССИЯ, Свердловская обл, , , рп Гари, ул 50 лет Победы, 19, ,</t>
  </si>
  <si>
    <t>66:10:1501002:532</t>
  </si>
  <si>
    <t>,СВЕРДЛОВСКАЯ ОБЛАСТЬ,р-н. Гаринский,,рп. Гари,ул. Рассохина,12,,</t>
  </si>
  <si>
    <t>66:10:1501002:533</t>
  </si>
  <si>
    <t>624910, РОССИЯ, Свердловская обл, , , рп Гари, ул Школьная, 42, ,</t>
  </si>
  <si>
    <t>66:10:1501002:535</t>
  </si>
  <si>
    <t>624910, РОССИЯ, Свердловская обл, , , рп Гари, ул Школьная, 27, ,</t>
  </si>
  <si>
    <t>66:10:1501002:537</t>
  </si>
  <si>
    <t>,СВЕРДЛОВСКАЯ ОБЛАСТЬ,р-н. Гаринский,,рп. Гари,ул. 50 лет Победы,21,,</t>
  </si>
  <si>
    <t>66:10:1501002:538</t>
  </si>
  <si>
    <t>624910, РОССИЯ, Свердловская обл, , , рп Гари, ул Октябрьская, 56, ,</t>
  </si>
  <si>
    <t>66:10:1501002:541</t>
  </si>
  <si>
    <t>,СВЕРДЛОВСКАЯ ОБЛАСТЬ,р-н. Гаринский,,рп. Гари,ул. Школьная,7,,</t>
  </si>
  <si>
    <t>66:10:1501002:542</t>
  </si>
  <si>
    <t>624910, РОССИЯ, Свердловская обл, , , рп Гари, ул Ясная, 15, ,</t>
  </si>
  <si>
    <t>66:10:1501002:543</t>
  </si>
  <si>
    <t>624910,РОССИЯ,Свердловская обл,Гаринский р-н,,Гари пгт,Школьная ул,5,,</t>
  </si>
  <si>
    <t>66:10:1501002:545</t>
  </si>
  <si>
    <t>624910, РОССИЯ, Свердловская обл, , , рп Гари, ул Октябрьская, 66, ,</t>
  </si>
  <si>
    <t>66:10:1501002:546</t>
  </si>
  <si>
    <t>624910, РОССИЯ, Свердловская обл, , , рп Гари, ул Ясная, 1,  ,</t>
  </si>
  <si>
    <t>66:10:1501002:547</t>
  </si>
  <si>
    <t>624910,РОССИЯ,Свердловская обл,Гаринский р-н,,Гари пгт,Ясная ул,1а,,</t>
  </si>
  <si>
    <t>66:10:1501002:550</t>
  </si>
  <si>
    <t>624910, РОССИЯ, Свердловская обл, , , рп Гари, ул Рассохина, 10, ,</t>
  </si>
  <si>
    <t>66:10:1501002:552</t>
  </si>
  <si>
    <t>624910, РОССИЯ, Свердловская обл, , , рп Гари, ул Рассохина, 14, ,</t>
  </si>
  <si>
    <t>66:10:1501002:553</t>
  </si>
  <si>
    <t>624910, , Свердловская обл, , , рп Гари, ул Пионерская, 14, ,</t>
  </si>
  <si>
    <t>66:10:1501002:554</t>
  </si>
  <si>
    <t>624910, РОССИЯ, Свердловская обл, , , рп Гари, ул Октябрьская, 36, ,</t>
  </si>
  <si>
    <t>66:10:1501002:559</t>
  </si>
  <si>
    <t>624910, РОССИЯ, Свердловская обл, , , рп Гари, ул Кооперативная, 15, ,</t>
  </si>
  <si>
    <t>66:10:1501002:567</t>
  </si>
  <si>
    <t>624910, РОССИЯ, Свердловская обл, , , рп Гари, ул Пионерская, 29, ,</t>
  </si>
  <si>
    <t>66:10:1501002:570</t>
  </si>
  <si>
    <t>624910, РОССИЯ, Свердловская обл, , , рп Гари, ул Комсомольская, 67, ,</t>
  </si>
  <si>
    <t>66:10:1501002:572</t>
  </si>
  <si>
    <t>624910, РОССИЯ, Свердловская обл, , , рп Гари, ул Комсомольская, 57, ,</t>
  </si>
  <si>
    <t>66:10:1501002:573</t>
  </si>
  <si>
    <t>624910, РОССИЯ, Свердловская обл, , , рп Гари, ул Октябрьская, 30, ,</t>
  </si>
  <si>
    <t>66:10:1501002:576</t>
  </si>
  <si>
    <t>624910, , Свердловская обл, , , рп Гари, ул Октябрьская, 40, ,</t>
  </si>
  <si>
    <t>66:10:1501002:578</t>
  </si>
  <si>
    <t>624910, РОССИЯ, Свердловская обл, , , рп Гари, ул Октябрьская, 44, ,</t>
  </si>
  <si>
    <t>66:10:1501002:582</t>
  </si>
  <si>
    <t>624910, РОССИЯ, Свердловская обл, , , рп Гари, ул Пионерская, 6, ,</t>
  </si>
  <si>
    <t>66:10:1501002:583</t>
  </si>
  <si>
    <t>624910, РОССИЯ, Свердловская обл, , , рп Гари, ул Рассохина, 32, ,</t>
  </si>
  <si>
    <t>66:10:1501002:585</t>
  </si>
  <si>
    <t>624910, , Свердловская обл, , , рп Гари, ул Школьная, 45, ,</t>
  </si>
  <si>
    <t>66:10:1501002:586</t>
  </si>
  <si>
    <t>624910, РОССИЯ, Свердловская обл, , , рп Гари, ул Школьная, 37, ,</t>
  </si>
  <si>
    <t>66:10:1501002:587</t>
  </si>
  <si>
    <t>624910, РОССИЯ, Свердловская обл, , , рп Гари, ул Школьная, 41, ,</t>
  </si>
  <si>
    <t>66:10:1501002:590</t>
  </si>
  <si>
    <t>624910, РОССИЯ, Свердловская обл, , , рп Гари, ул Октябрьская, 55, ,</t>
  </si>
  <si>
    <t>66:10:1501002:591</t>
  </si>
  <si>
    <t>624910, РОССИЯ, Свердловская обл, , , рп Гари, ул Школьная, 18, ,</t>
  </si>
  <si>
    <t>66:10:1501002:592</t>
  </si>
  <si>
    <t>624910, РОССИЯ, Свердловская обл, , , рп Гари, ул Школьная, 17, ,</t>
  </si>
  <si>
    <t>66:10:1501002:604</t>
  </si>
  <si>
    <t>624910, РОССИЯ, Свердловская обл, , , рп Гари, ул Пионерская, 11, , 1</t>
  </si>
  <si>
    <t>66:10:1501002:612</t>
  </si>
  <si>
    <t>624910, РОССИЯ, Свердловская обл, , , рп Гари, ул Октябрьская, 48, , 1</t>
  </si>
  <si>
    <t>66:10:1501002:636</t>
  </si>
  <si>
    <t>624910, РОССИЯ, Свердловская обл, , , рп Гари, Солнечная ул, 3, , 1</t>
  </si>
  <si>
    <t>66:10:1501002:638</t>
  </si>
  <si>
    <t>624910, РОССИЯ, Свердловская обл, , , рп Гари, Солнечная ул, 7, , 1</t>
  </si>
  <si>
    <t>66:10:1501002:648</t>
  </si>
  <si>
    <t>624910, РОССИЯ, Свердловская обл, , , рп Гари, ул Кооперативная, 22,  , 1</t>
  </si>
  <si>
    <t>66:10:1501002:649</t>
  </si>
  <si>
    <t>624910, РОССИЯ, Свердловская обл, , , рп Гари, ул Кооперативная, 5, , 1</t>
  </si>
  <si>
    <t>66:10:1501002:664</t>
  </si>
  <si>
    <t>624910, РОССИЯ, Свердловская обл, , , рп Гари, ул Октябрьская, 58, , 1</t>
  </si>
  <si>
    <t>66:10:1501002:667</t>
  </si>
  <si>
    <t>624910, РОССИЯ, Свердловская обл, , , рп Гари, ул Ясная, 19,  , 1</t>
  </si>
  <si>
    <t>66:10:1501002:682</t>
  </si>
  <si>
    <t>624910, РОССИЯ, Свердловская обл, , , рп Гари, ул Рассохина, 18, , 1</t>
  </si>
  <si>
    <t>66:10:1501002:694</t>
  </si>
  <si>
    <t>624910, РОССИЯ, Свердловская обл, , , рп Гари, ул Рассохина, 15, , 1</t>
  </si>
  <si>
    <t>66:10:1501002:696</t>
  </si>
  <si>
    <t>624910, РОССИЯ, Свердловская обл, , , рп Гари, ул Кооперативная, 11,  , 1</t>
  </si>
  <si>
    <t>66:10:1501002:699</t>
  </si>
  <si>
    <t>624910, РОССИЯ, Свердловская обл, , , рп Гари, ул Ясная, 21, , 1</t>
  </si>
  <si>
    <t>66:10:1501002:702</t>
  </si>
  <si>
    <t>624910, РОССИЯ, Свердловская обл, , , рп Гари, ул Комсомольская, 21, , 1</t>
  </si>
  <si>
    <t>66:10:1501002:703</t>
  </si>
  <si>
    <t>624910, РОССИЯ, Свердловская обл, , , рп Гари, ул Кооперативная, 6, , 1</t>
  </si>
  <si>
    <t>66:10:1501002:738</t>
  </si>
  <si>
    <t>624910, РОССИЯ, Свердловская обл, , , рп Гари, ул Октябрьская, 29, , 2</t>
  </si>
  <si>
    <t>66:10:1501002:750</t>
  </si>
  <si>
    <t>624910, РОССИЯ, Свердловская обл, , , рп Гари, ул Рассохина, 28, , 1</t>
  </si>
  <si>
    <t>66:10:1501002:779</t>
  </si>
  <si>
    <t>624910, РОССИЯ, Свердловская обл, , , рп Гари, ул Новая, 19, ,</t>
  </si>
  <si>
    <t>66:10:1501002:780</t>
  </si>
  <si>
    <t>624910, , Свердловская обл, , , рп Гари, ул Школьная, 28, ,</t>
  </si>
  <si>
    <t>66:10:1501002:790</t>
  </si>
  <si>
    <t>624910, РОССИЯ, Свердловская обл, , , рп Гари, ул Новая, 12, , 3</t>
  </si>
  <si>
    <t>66:10:1501002:791</t>
  </si>
  <si>
    <t>624910, РОССИЯ, Свердловская обл, , , рп Гари, ул Октябрьская, 29, , 1</t>
  </si>
  <si>
    <t>66:10:1501002:800</t>
  </si>
  <si>
    <t>624910, , Свердловская обл, , , рп Гари, ул Школьная, 31, , 1</t>
  </si>
  <si>
    <t>66:10:1501002:809</t>
  </si>
  <si>
    <t>624910, Россия, Свердловская обл, , , рп Гари, ул Школьная, 40, , 1</t>
  </si>
  <si>
    <t>66:10:1501002:816</t>
  </si>
  <si>
    <t>624910, РОССИЯ, Свердловская обл, , , рп Гари, ул Рассохина, 22, , 2</t>
  </si>
  <si>
    <t>66:10:1501002:821</t>
  </si>
  <si>
    <t>624910, РОССИЯ, Свердловская обл, , , рп Гари, ул Школьная, 40, , 2</t>
  </si>
  <si>
    <t>66:10:1501002:824</t>
  </si>
  <si>
    <t>624910, РОССИЯ, Свердловская обл, , , рп Гари, ул Школьная, 1, ,</t>
  </si>
  <si>
    <t>66:10:1501002:829</t>
  </si>
  <si>
    <t>624910, РОССИЯ, Свердловская обл, , , рп Гари, Солнечная ул, 8, ,</t>
  </si>
  <si>
    <t>66:10:1501002:830</t>
  </si>
  <si>
    <t>624910, РОССИЯ, Свердловская обл, , , рп Гари, СОЛНЕЧНАЯ УЛ, 10, ,</t>
  </si>
  <si>
    <t>66:10:1501002:831</t>
  </si>
  <si>
    <t>624910, РОССИЯ, Свердловская обл, , , рп Гари, Солнечная ул, 5, ,</t>
  </si>
  <si>
    <t>66:10:1501002:832</t>
  </si>
  <si>
    <t>624910, РОССИЯ, Свердловская обл, , , рп Гари, ул Октябрьская, 69, ,</t>
  </si>
  <si>
    <t>66:10:1501002:836</t>
  </si>
  <si>
    <t>624910, РОССИЯ, Свердловская обл, , , рп Гари, ул Школьная, 44, ,</t>
  </si>
  <si>
    <t>66:10:1501002:839</t>
  </si>
  <si>
    <t>624910, РОССИЯ, Свердловская обл, , , рп Гари, ул Пионерская, 10, ,</t>
  </si>
  <si>
    <t>66:10:1501002:840</t>
  </si>
  <si>
    <t>624910, , Свердловская обл, , , рп Гари, ул Комсомольская, 39, ,</t>
  </si>
  <si>
    <t>66:10:1501002:841</t>
  </si>
  <si>
    <t>624910, РОССИЯ, Свердловская обл, , , рп Гари, ул Комсомольская, 47, ,</t>
  </si>
  <si>
    <t>66:10:1501002:843</t>
  </si>
  <si>
    <t>624910,СВЕРДЛОВСКАЯ ОБЛАСТЬ,р-н. Гаринский,,рп. Гари,пер. Солнечный,1,,1</t>
  </si>
  <si>
    <t>66:10:1501002:848</t>
  </si>
  <si>
    <t>624910, РОССИЯ, Свердловская обл, , , рп Гари, ул Комсомольская, 73,  , 1</t>
  </si>
  <si>
    <t>66:10:1501002:849</t>
  </si>
  <si>
    <t>624910, РОССИЯ, Свердловская обл, , , рп Гари, ул Кооперативная, 3, , 1</t>
  </si>
  <si>
    <t>66:10:1501002:850</t>
  </si>
  <si>
    <t>624910, , Свердловская обл, , , рп Гари, ул Школьная, 19, , 1</t>
  </si>
  <si>
    <t>66:10:1501002:851</t>
  </si>
  <si>
    <t>624910, РОССИЯ, Свердловская обл, , , рп Гари, ул Комсомольская, 77, , 1</t>
  </si>
  <si>
    <t>66:10:1501002:852</t>
  </si>
  <si>
    <t>624910, РОССИЯ, Свердловская обл, , , рп Гари, ул Октябрьская, 17, , 2</t>
  </si>
  <si>
    <t>66:10:1501002:853</t>
  </si>
  <si>
    <t>624910, Россия, Свердловская обл, , , рп Гари, ул Пионерская, 25, , 2</t>
  </si>
  <si>
    <t>66:10:1501002:854</t>
  </si>
  <si>
    <t>624910, , Свердловская обл, , , рп Гари, ул Кооперативная, 3, , 2</t>
  </si>
  <si>
    <t>66:10:1501002:855</t>
  </si>
  <si>
    <t>624910, РОССИЯ, Свердловская обл, , , рп Гари, ул 50 лет Победы, 17, , 2</t>
  </si>
  <si>
    <t>66:10:1501002:856</t>
  </si>
  <si>
    <t>624910, РОССИЯ, Свердловская обл, , , рп Гари, ул Комсомольская, 73, , 2</t>
  </si>
  <si>
    <t>66:10:1501002:857</t>
  </si>
  <si>
    <t>624910, РОССИЯ, Свердловская обл, , , рп Гари, ул Комсомольская, 71, , 2</t>
  </si>
  <si>
    <t>66:10:1501002:858</t>
  </si>
  <si>
    <t>624910, РОССИЯ, Свердловская обл, , , рп Гари, Солнечная ул, 1, , 2</t>
  </si>
  <si>
    <t>66:10:1501002:859</t>
  </si>
  <si>
    <t>624910, РОССИЯ, Свердловская обл, , , рп Гари, Солнечная ул, 3, , 2</t>
  </si>
  <si>
    <t>66:10:1501002:860</t>
  </si>
  <si>
    <t>624910, РОССИЯ, Свердловская обл, , , рп Гари, Солнечная ул, 7, , 2</t>
  </si>
  <si>
    <t>66:10:1501002:862</t>
  </si>
  <si>
    <t>624910, РОССИЯ, Свердловская обл, , , рп Гари, ул Кооперативная, 5, , 2</t>
  </si>
  <si>
    <t>66:10:1501002:863</t>
  </si>
  <si>
    <t>624910, РОССИЯ, Свердловская обл, , , рп Гари, ул Ясная, 21, , 2</t>
  </si>
  <si>
    <t>66:10:1501002:865</t>
  </si>
  <si>
    <t>624910, РОССИЯ, Свердловская обл, , , рп Гари, ул Новая, 14, , 2</t>
  </si>
  <si>
    <t>66:10:1501002:866</t>
  </si>
  <si>
    <t>624910, РОССИЯ, Свердловская обл, , , рп Гари, ул Комсомольская, 23, , 2</t>
  </si>
  <si>
    <t>66:10:1501002:867</t>
  </si>
  <si>
    <t>624910, РОССИЯ, Свердловская обл, , , рп Гари, ул Кооперативная, 6, , 2</t>
  </si>
  <si>
    <t>66:10:1501002:868</t>
  </si>
  <si>
    <t>624910, РОССИЯ, Свердловская обл, , , рп Гари, ул Кооперативная, 9, , 2</t>
  </si>
  <si>
    <t>66:10:1501002:869</t>
  </si>
  <si>
    <t>624910, РОССИЯ, Свердловская обл, , , рп Гари, ул Рассохина, 18,  , 2</t>
  </si>
  <si>
    <t>66:10:1501002:870</t>
  </si>
  <si>
    <t>624910, РОССИЯ, Свердловская обл, , , рп Гари, ул Комсомольская, 25, , 1</t>
  </si>
  <si>
    <t>66:10:1501002:871</t>
  </si>
  <si>
    <t>624910, РОССИЯ, Свердловская обл, , , рп Гари, ул Кооперативная, 4,  , 1</t>
  </si>
  <si>
    <t>66:10:1501002:873</t>
  </si>
  <si>
    <t>624910, , Свердловская обл, , , рп Гари, ул Солнечная, 9, ,</t>
  </si>
  <si>
    <t>66:10:1501002:877</t>
  </si>
  <si>
    <t>624910, , Свердловская обл, , , рп Гари, ул Рассохина, 30, , 1</t>
  </si>
  <si>
    <t>66:10:1501002:879</t>
  </si>
  <si>
    <t>624910,СВЕРДЛОВСКАЯ ОБЛАСТЬ,р-н. Гаринский,,рп. Гари,ул. Комсомольская,18а,,</t>
  </si>
  <si>
    <t>66:10:1501002:885</t>
  </si>
  <si>
    <t>624910, , Свердловская обл, , , рп Гари, ул Рассохина, 22, , 1</t>
  </si>
  <si>
    <t>66:10:1501002:888</t>
  </si>
  <si>
    <t>624910, РОССИЯ, Свердловская обл, , , рп Гари, ул Комсомольская, 25, , 2</t>
  </si>
  <si>
    <t>66:10:1501002:889</t>
  </si>
  <si>
    <t>624910, , Свердловская обл, , , рп Гари, ул Пионерская, 35, , 1</t>
  </si>
  <si>
    <t>66:10:1501002:897</t>
  </si>
  <si>
    <t>624910,СВЕРДЛОВСКАЯ ОБЛАСТЬ,р-н. Гаринский,,рп. Гари,ул. Пионерская,15,,</t>
  </si>
  <si>
    <t>66:10:1501002:898</t>
  </si>
  <si>
    <t>,СВЕРДЛОВСКАЯ ОБЛАСТЬ,р-н. Гаринский,,рп. Гари,ул. Пионерская,9,,1</t>
  </si>
  <si>
    <t>66:10:1501002:900</t>
  </si>
  <si>
    <t>624910, , Свердловская обл, , , рп Гари, ул Кооперативная, 11, , 2</t>
  </si>
  <si>
    <t>66:10:1501002:901</t>
  </si>
  <si>
    <t>624910, РОССИЯ, Свердловская обл, , , рп Гари, ул Новая, 10, , 3</t>
  </si>
  <si>
    <t>66:10:1501002:902</t>
  </si>
  <si>
    <t>624910, , Свердловская обл, , , рп Гари, ул Ясная, 14, ,</t>
  </si>
  <si>
    <t>66:10:1501002:903</t>
  </si>
  <si>
    <t>624910, РОССИЯ, Свердловская обл, , , рп Гари, ул Пионерская, 21, , 2</t>
  </si>
  <si>
    <t>66:10:1501002:904</t>
  </si>
  <si>
    <t>624910, , Свердловская обл, , , рп Гари, ул Школьная, 34, ,</t>
  </si>
  <si>
    <t>66:10:1501002:905</t>
  </si>
  <si>
    <t>624910, , Свердловская обл, , , рп Гари, ул 50 лет Победы, 15, , 1</t>
  </si>
  <si>
    <t>66:10:1501002:906</t>
  </si>
  <si>
    <t>624910, , Свердловская обл, , , рп Гари, ул Ясная, 25, , 2</t>
  </si>
  <si>
    <t>66:10:1501002:908</t>
  </si>
  <si>
    <t>624910, , Свердловская обл, , , рп Гари, ул Кооперативная, 7, , 1</t>
  </si>
  <si>
    <t>66:10:1501002:911</t>
  </si>
  <si>
    <t>624910,СВЕРДЛОВСКАЯ ОБЛАСТЬ,р-н. Гаринский,,рп. Гари,ул. Кооперативная,12,,</t>
  </si>
  <si>
    <t>66:10:1501002:912</t>
  </si>
  <si>
    <t>624910,СВЕРДЛОВСКАЯ ОБЛАСТЬ,р-н. Гаринский,,рп. Гари,ул. Школьная,49,,</t>
  </si>
  <si>
    <t>66:10:1501002:914</t>
  </si>
  <si>
    <t>624910,СВЕРДЛОВСКАЯ ОБЛАСТЬ,р-н. Гаринский,,рп. Гари,ул. Новая,2,,</t>
  </si>
  <si>
    <t>66:10:1501002:915</t>
  </si>
  <si>
    <t>624910,СВЕРДЛОВСКАЯ ОБЛАСТЬ,р-н. Гаринский,,рп. Гари,ул. Кооперативная,16,,</t>
  </si>
  <si>
    <t>66:10:1501002:916</t>
  </si>
  <si>
    <t>624910,РОССИЯ,Свердловская обл,Гаринский р-н,,Гари пгт,Ясная ул,19,,2</t>
  </si>
  <si>
    <t>66:10:1501002:917</t>
  </si>
  <si>
    <t>,СВЕРДЛОВСКАЯ ОБЛАСТЬ,р-н. Гаринский,,пгт. Гари,ул. Комсомольская,11,,3</t>
  </si>
  <si>
    <t>66:10:1501002:922</t>
  </si>
  <si>
    <t>624910,СВЕРДЛОВСКАЯ ОБЛАСТЬ,р-н. Гаринский,,рп. Гари,ул. Школьная,43,,</t>
  </si>
  <si>
    <t>66:10:1501002:925</t>
  </si>
  <si>
    <t>624910,СВЕРДЛОВСКАЯ ОБЛАСТЬ,р-н. Гаринский,,рп. Гари,ул. Новая,7,,</t>
  </si>
  <si>
    <t>66:10:1501002:926</t>
  </si>
  <si>
    <t>624910,РОССИЯ,Свердловская обл,Гаринский р-н,,Гари пгт,Комсомольская ул,49,,2</t>
  </si>
  <si>
    <t>66:10:1501002:928</t>
  </si>
  <si>
    <t>624910,РОССИЯ,Свердловская обл,Гаринский р-н,,Гари пгт,Октябрьская ул,38,,2</t>
  </si>
  <si>
    <t>66:10:1501002:929</t>
  </si>
  <si>
    <t>624910,СВЕРДЛОВСКАЯ ОБЛАСТЬ,р-н. Гаринский,,рп. Гари,ул. Пионерская,13,,2</t>
  </si>
  <si>
    <t>66:10:1501002:930</t>
  </si>
  <si>
    <t>624910,СВЕРДЛОВСКАЯ ОБЛАСТЬ,р-н. Гаринский,,рп. Гари,ул. Ясная,1в,,</t>
  </si>
  <si>
    <t>66:10:1501002:931</t>
  </si>
  <si>
    <t>624910,СВЕРДЛОВСКАЯ ОБЛАСТЬ,р-н. Гаринский,,рп. Гари,ул. Солнечная,4,,</t>
  </si>
  <si>
    <t>66:10:1501002:932</t>
  </si>
  <si>
    <t>624910,СВЕРДЛОВСКАЯ ОБЛАСТЬ,р-н. Гаринский,,рп. Гари,ул. Комсомольская,28,,2</t>
  </si>
  <si>
    <t>66:10:1501002:933</t>
  </si>
  <si>
    <t>624910, , Свердловская обл, , , рп Гари, ул Октябрьская, 17, , 1</t>
  </si>
  <si>
    <t>66:10:1501002:938</t>
  </si>
  <si>
    <t>,СВЕРДЛОВСКАЯ ОБЛАСТЬ,р-н. Гаринский,,рп. Гари,ул. Комсомольская,28,,1</t>
  </si>
  <si>
    <t>66:10:1501002:939</t>
  </si>
  <si>
    <t>624910,СВЕРДЛОВСКАЯ ОБЛАСТЬ,р-н. Гаринский,,рп. Гари,ул. Кооперативная,18,,</t>
  </si>
  <si>
    <t>66:10:1501002:941</t>
  </si>
  <si>
    <t>,СВЕРДЛОВСКАЯ ОБЛАСТЬ,р-н. Гаринский,,рп. Гари,ул. Рассохина,18,,1</t>
  </si>
  <si>
    <t>66:10:1501002:942</t>
  </si>
  <si>
    <t>,СВЕРДЛОВСКАЯ ОБЛАСТЬ,р-н. Гаринский,,рп. Гари,ул. Школьная,5,,2</t>
  </si>
  <si>
    <t>66:10:1501002:943</t>
  </si>
  <si>
    <t>624910,СВЕРДЛОВСКАЯ ОБЛАСТЬ,р-н. Гаринский,,рп. Гари,ул. 50 лет Победы,2,,</t>
  </si>
  <si>
    <t>66:10:1501002:944</t>
  </si>
  <si>
    <t>,СВЕРДЛОВСКАЯ ОБЛАСТЬ,р-н. Гаринский,,рп. Гари,ул. Октябрьская,46,,2</t>
  </si>
  <si>
    <t>66:10:1501002:945</t>
  </si>
  <si>
    <t>624910,СВЕРДЛОВСКАЯ ОБЛАСТЬ,р-н. Гаринский,,рп. Гари,ул. Комсомольская,14б,,</t>
  </si>
  <si>
    <t>66:10:1501002:946</t>
  </si>
  <si>
    <t>624910,РОССИЯ,Свердловская обл,,,Гари пгт,Школьная ул,48,,</t>
  </si>
  <si>
    <t>66:10:1501002:947</t>
  </si>
  <si>
    <t>624910,СВЕРДЛОВСКАЯ ОБЛАСТЬ,р-н. Гаринский,,рп. Гари,ул. Ясная,2,,</t>
  </si>
  <si>
    <t>66:10:1501002:949</t>
  </si>
  <si>
    <t>624910,СВЕРДЛОВСКАЯ ОБЛАСТЬ,р-н. Гаринский,,рп. Гари,ул. Кооперативная,1,,2</t>
  </si>
  <si>
    <t>66:10:1501003:1000</t>
  </si>
  <si>
    <t>624910, РОССИЯ, Свердловская обл, , , рп Гари, ул Восточная, 7, , 2</t>
  </si>
  <si>
    <t>66:10:1501003:1001</t>
  </si>
  <si>
    <t>624910, РОССИЯ, Свердловская обл, , , рп Гари, ул Комсомольская, 34, , 2</t>
  </si>
  <si>
    <t>66:10:1501003:1002</t>
  </si>
  <si>
    <t>624910, РОССИЯ, Свердловская обл, , , рп Гари, ул Юбилейная, 6, , 2</t>
  </si>
  <si>
    <t>66:10:1501003:1003</t>
  </si>
  <si>
    <t>624910, РОССИЯ, Свердловская обл, , , рп Гари, ул Кузовлева, 16, , 2</t>
  </si>
  <si>
    <t>66:10:1501003:1004</t>
  </si>
  <si>
    <t>624910, РОССИЯ, Свердловская обл, , , рп Гари, ул Кузовлева, 19, , 2</t>
  </si>
  <si>
    <t>66:10:1501003:1005</t>
  </si>
  <si>
    <t>624910, РОССИЯ, Свердловская обл, , , рп Гари, ул Юбилейная, 22, , 1</t>
  </si>
  <si>
    <t>66:10:1501003:1006</t>
  </si>
  <si>
    <t>624910, РОССИЯ, Свердловская обл, , , рп Гари, ул Комсомольская, 44, , 1</t>
  </si>
  <si>
    <t>66:10:1501003:1007</t>
  </si>
  <si>
    <t>624910, РОССИЯ, Свердловская обл, , , рп Гари, ул Восточная, 2, , 2</t>
  </si>
  <si>
    <t>66:10:1501003:1008</t>
  </si>
  <si>
    <t>624910, , Свердловская обл, , , рп Гари, ул 8 Марта, 2, , 2</t>
  </si>
  <si>
    <t>66:10:1501003:1010</t>
  </si>
  <si>
    <t>624910, РОССИЯ, Свердловская обл, , , рп Гари, ул Южная, 1, , 2</t>
  </si>
  <si>
    <t>66:10:1501003:1011</t>
  </si>
  <si>
    <t>624910, , Свердловская обл, , , рп Гари, ул Советская, 14, ,</t>
  </si>
  <si>
    <t>66:10:1501003:1020</t>
  </si>
  <si>
    <t>,СВЕРДЛОВСКАЯ ОБЛАСТЬ,р-н. Гаринский,,рп. Гари,ул. Кузовлева,22,,2</t>
  </si>
  <si>
    <t>66:10:1501003:1021</t>
  </si>
  <si>
    <t>624910, РОССИЯ, Свердловская обл, , , рп Гари, ул Колхозная, 50, , 2</t>
  </si>
  <si>
    <t>66:10:1501003:1024</t>
  </si>
  <si>
    <t>624910, , Свердловская обл, , , рп Гари, ул Южная, 16, , 2</t>
  </si>
  <si>
    <t>66:10:1501003:1028</t>
  </si>
  <si>
    <t>624910, , Свердловская обл, , , рп Гари, ул Комсомольская, 42, ,</t>
  </si>
  <si>
    <t>66:10:1501003:1029</t>
  </si>
  <si>
    <t>624910,СВЕРДЛОВСКАЯ ОБЛАСТЬ,р-н. Гаринский,,рп. Гари,ул. Южная,4,,2</t>
  </si>
  <si>
    <t>66:10:1501003:1032</t>
  </si>
  <si>
    <t>624910, , Свердловская обл, , , рп Гари, ул Кузовлева, 25, , 1</t>
  </si>
  <si>
    <t>66:10:1501003:1033</t>
  </si>
  <si>
    <t>624910,СВЕРДЛОВСКАЯ ОБЛАСТЬ,р-н. Гаринский,,рп. Гари,ул. Кузовлева,25,,2</t>
  </si>
  <si>
    <t>66:10:1501003:1035</t>
  </si>
  <si>
    <t>624910,СВЕРДЛОВСКАЯ ОБЛАСТЬ,р-н. Гаринский,,рп. Гари,ул. Лесная,9а,,</t>
  </si>
  <si>
    <t>66:10:1501003:1036</t>
  </si>
  <si>
    <t>624910,СВЕРДЛОВСКАЯ ОБЛАСТЬ,р-н. Гаринский,,рп. Гари,ул. Восточная,2,,1</t>
  </si>
  <si>
    <t>66:10:1501003:1038</t>
  </si>
  <si>
    <t>624910,СВЕРДЛОВСКАЯ ОБЛАСТЬ,р-н. Гаринский,,рп. Гари,ул. Свободы,2а,,</t>
  </si>
  <si>
    <t>66:10:1501003:1039</t>
  </si>
  <si>
    <t>624910,СВЕРДЛОВСКАЯ ОБЛАСТЬ,р-н. Гаринский,,рп. Гари,пер. Пролетарский,16,,2</t>
  </si>
  <si>
    <t>66:10:1501003:1040</t>
  </si>
  <si>
    <t>624910,РОССИЯ,Свердловская обл,,,Гари пгт,Восточная ул,1,,1</t>
  </si>
  <si>
    <t>66:10:1501003:1041</t>
  </si>
  <si>
    <t>,СВЕРДЛОВСКАЯ ОБЛАСТЬ,р-н. Гаринский,,рп. Гари,пер. Пролетарский,4,,1</t>
  </si>
  <si>
    <t>66:10:1501003:1042</t>
  </si>
  <si>
    <t>,СВЕРДЛОВСКАЯ ОБЛАСТЬ,р-н. Гаринский,,рп. Гари,ул. Октябрьская,4,,1</t>
  </si>
  <si>
    <t>66:10:1501003:1045</t>
  </si>
  <si>
    <t>624910,СВЕРДЛОВСКАЯ ОБЛАСТЬ,р-н. Гаринский,,рп. Гари,ул. Комсомольская,50а,,</t>
  </si>
  <si>
    <t>66:10:1501003:1046</t>
  </si>
  <si>
    <t>624910,СВЕРДЛОВСКАЯ ОБЛАСТЬ,р-н. Гаринский,,рп. Гари,ул. 8 Марта,4,,2</t>
  </si>
  <si>
    <t>66:10:1501003:1048</t>
  </si>
  <si>
    <t>,СВЕРДЛОВСКАЯ ОБЛАСТЬ,р-н. Гаринский,,рп. Гари,ул. Лесная,3,,1</t>
  </si>
  <si>
    <t>66:10:1501003:1049</t>
  </si>
  <si>
    <t>624910,СВЕРДЛОВСКАЯ ОБЛАСТЬ,р-н. Гаринский,,рп. Гари,ул. Колхозная,43,,1</t>
  </si>
  <si>
    <t>66:10:1501003:1051</t>
  </si>
  <si>
    <t>624910,СВЕРДЛОВСКАЯ ОБЛАСТЬ,р-н. Гаринский,,рп. Гари,ул. Юбилейная,35,,2</t>
  </si>
  <si>
    <t>66:10:1501003:1056</t>
  </si>
  <si>
    <t>,СВЕРДЛОВСКАЯ ОБЛАСТЬ,р-н. Гаринский,,рп. Гари,ул. Колхозная,39,,1</t>
  </si>
  <si>
    <t>0801</t>
  </si>
  <si>
    <t>66:10:1501003:1068</t>
  </si>
  <si>
    <t>,СВЕРДЛОВСКАЯ ОБЛАСТЬ,р-н. Гаринский,,рп. Гари,ул. 8 Марта,7,,2</t>
  </si>
  <si>
    <t>66:10:1501003:404</t>
  </si>
  <si>
    <t>624910, , Свердловская обл, , , рп Гари, ул Колхозная, 37, ,</t>
  </si>
  <si>
    <t>66:10:1501003:406</t>
  </si>
  <si>
    <t>624910, РОССИЯ, Свердловская обл, , , рп Гари, ул Трудовая, 2, ,</t>
  </si>
  <si>
    <t>66:10:1501003:411</t>
  </si>
  <si>
    <t>624910, РОССИЯ, Свердловская обл, , , рп Гари, ул Кузовлева, 2, ,</t>
  </si>
  <si>
    <t>66:10:1501003:416</t>
  </si>
  <si>
    <t>624910, РОССИЯ, Свердловская обл, , , рп Гари, ул Пролетарская, 4, ,</t>
  </si>
  <si>
    <t>66:10:1501003:417</t>
  </si>
  <si>
    <t>624910, РОССИЯ, Свердловская обл, , , рп Гари, ул Трудовая, 17, ,</t>
  </si>
  <si>
    <t>66:10:1501003:419</t>
  </si>
  <si>
    <t>624910, РОССИЯ, Свердловская обл, , , рп Гари, ул Трудовая, 19, ,</t>
  </si>
  <si>
    <t>66:10:1501003:423</t>
  </si>
  <si>
    <t>,СВЕРДЛОВСКАЯ ОБЛАСТЬ,р-н. Гаринский,,рп. Гари,ул. Трудовая,24,,</t>
  </si>
  <si>
    <t>66:10:1501003:425</t>
  </si>
  <si>
    <t>624910, РОССИЯ, Свердловская обл, , , рп Гари, ул Юбилейная, 9, ,</t>
  </si>
  <si>
    <t>66:10:1501003:426</t>
  </si>
  <si>
    <t>624910, РОССИЯ, Свердловская обл, , , рп Гари, ул Советская, 3, ,</t>
  </si>
  <si>
    <t>66:10:1501003:427</t>
  </si>
  <si>
    <t>624910, РОССИЯ, Свердловская обл, , , рп Гари, ул Трудовая, 14, ,</t>
  </si>
  <si>
    <t>66:10:1501003:429</t>
  </si>
  <si>
    <t>624910, РОССИЯ, Свердловская обл, , , рп Гари, ул Трудовая, 12, ,</t>
  </si>
  <si>
    <t>66:10:1501003:430</t>
  </si>
  <si>
    <t>624910, , Свердловская обл, , , рп Гари, ул Свободы, 4, ,</t>
  </si>
  <si>
    <t>66:10:1501003:434</t>
  </si>
  <si>
    <t>624910, РОССИЯ, Свердловская обл, , , рп Гари, ул Свободы, 9, ,</t>
  </si>
  <si>
    <t>66:10:1501003:439</t>
  </si>
  <si>
    <t>624910, РОССИЯ, Свердловская обл, , , рп Гари, ул Колхозная, 25, ,</t>
  </si>
  <si>
    <t>66:10:1501003:442</t>
  </si>
  <si>
    <t>624910, РОССИЯ, Свердловская обл, , , рп Гари, ул Юбилейная, 29, ,</t>
  </si>
  <si>
    <t>66:10:1501003:443</t>
  </si>
  <si>
    <t>624910, РОССИЯ, Свердловская обл, , , рп Гари, ул Юбилейная, 23, ,</t>
  </si>
  <si>
    <t>66:10:1501003:451</t>
  </si>
  <si>
    <t>624910, РОССИЯ, Свердловская обл, , , рп Гари, ул Советская, 4, ,</t>
  </si>
  <si>
    <t>66:10:1501003:452</t>
  </si>
  <si>
    <t>624910, РОССИЯ, Свердловская обл, , , рп Гари, ул Школьная, 2А, ,</t>
  </si>
  <si>
    <t>66:10:1501003:454</t>
  </si>
  <si>
    <t>624910, , Свердловская обл, , , рп Гари, ул Школьная, 1б, ,</t>
  </si>
  <si>
    <t>66:10:1501003:456</t>
  </si>
  <si>
    <t>624910, РОССИЯ, Свердловская обл, , , рп Гари, ул Школьная, 1А, ,</t>
  </si>
  <si>
    <t>66:10:1501003:458</t>
  </si>
  <si>
    <t>624910, РОССИЯ, Свердловская обл, , , рп Гари, ул Советская, 7, ,</t>
  </si>
  <si>
    <t>66:10:1501003:463</t>
  </si>
  <si>
    <t>,СВЕРДЛОВСКАЯ ОБЛАСТЬ,р-н. Гаринский,,рп. Гари,ул. Колхозная,5,,</t>
  </si>
  <si>
    <t>66:10:1501003:466</t>
  </si>
  <si>
    <t>624910, РОССИЯ, Свердловская обл, , , рп Гари, ул Советская, 9, ,</t>
  </si>
  <si>
    <t>66:10:1501003:473</t>
  </si>
  <si>
    <t>624910, РОССИЯ, Свердловская обл, , , рп Гари, ул Пролетарская, 11, ,</t>
  </si>
  <si>
    <t>66:10:1501003:474</t>
  </si>
  <si>
    <t>624910, РОССИЯ, Свердловская обл, , , рп Гари, ул Советская, 10, ,</t>
  </si>
  <si>
    <t>66:10:1501003:478</t>
  </si>
  <si>
    <t>624910, РОССИЯ, Свердловская обл, , , рп Гари, ул Колхозная, 13, , 3</t>
  </si>
  <si>
    <t>66:10:1501003:480</t>
  </si>
  <si>
    <t>624910, РОССИЯ, Свердловская обл, , , рп Гари, ул Пролетарская, 8, ,</t>
  </si>
  <si>
    <t>66:10:1501003:485</t>
  </si>
  <si>
    <t>,СВЕРДЛОВСКАЯ ОБЛАСТЬ,р-н. Гаринский,,рп. Гари,ул. Колхозная,6,,</t>
  </si>
  <si>
    <t>66:10:1501003:493</t>
  </si>
  <si>
    <t>624910, , Свердловская обл, , , рп Гари, ул Чадова, 4, ,</t>
  </si>
  <si>
    <t>66:10:1501003:494</t>
  </si>
  <si>
    <t>624910, РОССИЯ, Свердловская обл, , , рп Гари, ул Набережная, 5, ,</t>
  </si>
  <si>
    <t>66:10:1501003:495</t>
  </si>
  <si>
    <t>624910, РОССИЯ, Свердловская обл, , , рп Гари, ул Советская, 18, ,</t>
  </si>
  <si>
    <t>66:10:1501003:501</t>
  </si>
  <si>
    <t>624910, РОССИЯ, Свердловская обл, , , рп Гари, ул Набережная, 8, ,</t>
  </si>
  <si>
    <t>66:10:1501003:504</t>
  </si>
  <si>
    <t>624910, РОССИЯ, Свердловская обл, , , рп Гари, ул Чадова, 9, ,</t>
  </si>
  <si>
    <t>66:10:1501003:505</t>
  </si>
  <si>
    <t>624910, РОССИЯ, Свердловская обл, , , рп Гари, ул Чадова, 10, ,</t>
  </si>
  <si>
    <t>66:10:1501003:507</t>
  </si>
  <si>
    <t>624910, РОССИЯ, Свердловская обл, , , рп Гари, ул Чадова, 12, ,</t>
  </si>
  <si>
    <t>66:10:1501003:515</t>
  </si>
  <si>
    <t>624910, РОССИЯ, Свердловская обл, , , рп Гари, ул Южная, 15, ,</t>
  </si>
  <si>
    <t>66:10:1501003:516</t>
  </si>
  <si>
    <t>624910, РОССИЯ, Свердловская обл, , , рп Гари, ул Свободы, 1, ,</t>
  </si>
  <si>
    <t>66:10:1501003:520</t>
  </si>
  <si>
    <t>624910, РОССИЯ, Свердловская обл, , , рп Гари, ул Набережная, 13-1, ,</t>
  </si>
  <si>
    <t>66:10:1501003:524</t>
  </si>
  <si>
    <t>624910, РОССИЯ, Свердловская обл, , , рп Гари, ул 8 Марта, 9, ,</t>
  </si>
  <si>
    <t>66:10:1501003:529</t>
  </si>
  <si>
    <t>624910, РОССИЯ, Свердловская обл, , , рп Гари, ул Набережная, 17, ,</t>
  </si>
  <si>
    <t>66:10:1501003:531</t>
  </si>
  <si>
    <t>624910,РОССИЯ,Свердловская обл,Гаринский р-н,,Гари пгт,Комсомольская ул,56,,</t>
  </si>
  <si>
    <t>66:10:1501003:538</t>
  </si>
  <si>
    <t>624910, , Свердловская обл, , , рп Гари, ул Трудовая, 16, ,</t>
  </si>
  <si>
    <t>66:10:1501003:542</t>
  </si>
  <si>
    <t>624910, РОССИЯ, Свердловская обл, , , рп Гари, ул Трудовая, 11, ,</t>
  </si>
  <si>
    <t>66:10:1501003:547</t>
  </si>
  <si>
    <t>624910, РОССИЯ, Свердловская обл, , , рп Гари, ул Комсомольская, 54, ,</t>
  </si>
  <si>
    <t>66:10:1501003:551</t>
  </si>
  <si>
    <t>624910, РОССИЯ, Свердловская обл, , , рп Гари, ул Трудовая, 10, ,</t>
  </si>
  <si>
    <t>66:10:1501003:555</t>
  </si>
  <si>
    <t>624910, РОССИЯ, Свердловская обл, , , рп Гари, ул Трудовая, 5, ,</t>
  </si>
  <si>
    <t>66:10:1501003:557</t>
  </si>
  <si>
    <t>624910, РОССИЯ, Свердловская обл, , , рп Гари, ул Юбилейная, 17, ,</t>
  </si>
  <si>
    <t>66:10:1501003:565</t>
  </si>
  <si>
    <t>624910, РОССИЯ, Свердловская обл, , , рп Гари, ул Юбилейная, 13, ,</t>
  </si>
  <si>
    <t>66:10:1501003:566</t>
  </si>
  <si>
    <t>624910, РОССИЯ, Свердловская обл, , , рп Гари, ул Юбилейная, 12, ,</t>
  </si>
  <si>
    <t>66:10:1501003:570</t>
  </si>
  <si>
    <t>624910, РОССИЯ, Свердловская обл, , , рп Гари, ул Юбилейная, 10, ,</t>
  </si>
  <si>
    <t>66:10:1501003:571</t>
  </si>
  <si>
    <t>624910, РОССИЯ, Свердловская обл, , , рп Гари, ул Колхозная, 42, ,</t>
  </si>
  <si>
    <t>66:10:1501003:574</t>
  </si>
  <si>
    <t>624910, , Свердловская обл, , , рп Гари, ул Колхозная, 35, ,</t>
  </si>
  <si>
    <t>66:10:1501003:581</t>
  </si>
  <si>
    <t>624910, РОССИЯ, Свердловская обл, , , рп Гари, ул Колхозная, 34, ,</t>
  </si>
  <si>
    <t>66:10:1501003:583</t>
  </si>
  <si>
    <t>624910, РОССИЯ, Свердловская обл, , , рп Гари, ул Кузовлева, 5, ,</t>
  </si>
  <si>
    <t>66:10:1501003:588</t>
  </si>
  <si>
    <t>624910, РОССИЯ, Свердловская обл, , , рп Гари, ул Кузовлева, 10, ,</t>
  </si>
  <si>
    <t>66:10:1501003:591</t>
  </si>
  <si>
    <t>624910, РОССИЯ, Свердловская обл, , , рп Гари, ул Колхозная, 27, ,</t>
  </si>
  <si>
    <t>66:10:1501003:593</t>
  </si>
  <si>
    <t>624910, РОССИЯ, Свердловская обл, , , рп Гари, ул Колхозная, 31, ,</t>
  </si>
  <si>
    <t>66:10:1501003:596</t>
  </si>
  <si>
    <t>,СВЕРДЛОВСКАЯ ОБЛАСТЬ,р-н. Гаринский,,рп. Гари,ул. Колхозная,29,,</t>
  </si>
  <si>
    <t>66:10:1501003:598</t>
  </si>
  <si>
    <t>,СВЕРДЛОВСКАЯ ОБЛАСТЬ,р-н. Гаринский,,рп. Гари,ул. Колхозная,28,,</t>
  </si>
  <si>
    <t>66:10:1501003:605</t>
  </si>
  <si>
    <t>624910, РОССИЯ, Свердловская обл, , , рп Гари, ул Трудовая, 26, ,</t>
  </si>
  <si>
    <t>66:10:1501003:610</t>
  </si>
  <si>
    <t>624910, РОССИЯ, Свердловская обл, , , рп Гари, ул Трудовая, 22, ,</t>
  </si>
  <si>
    <t>66:10:1501003:617</t>
  </si>
  <si>
    <t>624910, РОССИЯ, Свердловская обл, , , рп Гари, ул Свободы, 8, ,</t>
  </si>
  <si>
    <t>66:10:1501003:623</t>
  </si>
  <si>
    <t>,СВЕРДЛОВСКАЯ ОБЛАСТЬ,р-н. Гаринский,,рп. Гари,ул. Юбилейная,19,,</t>
  </si>
  <si>
    <t>66:10:1501003:625</t>
  </si>
  <si>
    <t>624910, РОССИЯ, Свердловская обл, , , рп Гари, ул Советская, 5, ,</t>
  </si>
  <si>
    <t>66:10:1501003:630</t>
  </si>
  <si>
    <t>624910, РОССИЯ, Свердловская обл, , , рп Гари, ул Советская, 11, ,</t>
  </si>
  <si>
    <t>66:10:1501003:633</t>
  </si>
  <si>
    <t>624910, РОССИЯ, Свердловская обл, , , рп Гари, ул Пролетарская, 10, ,</t>
  </si>
  <si>
    <t>66:10:1501003:635</t>
  </si>
  <si>
    <t>624910, РОССИЯ, Свердловская обл, , , рп Гари, ул Советская, 13, ,</t>
  </si>
  <si>
    <t>66:10:1501003:637</t>
  </si>
  <si>
    <t>,СВЕРДЛОВСКАЯ ОБЛАСТЬ,р-н. Гаринский,,рп. Гари,ул. Колхозная,12,,</t>
  </si>
  <si>
    <t>66:10:1501003:639</t>
  </si>
  <si>
    <t>624910, РОССИЯ, Свердловская обл, , , рп Гари, ул Чадова, 2, ,</t>
  </si>
  <si>
    <t>66:10:1501003:641</t>
  </si>
  <si>
    <t>624910, РОССИЯ, Свердловская обл, , , рп Гари, ул Пролетарская, 2, ,</t>
  </si>
  <si>
    <t>66:10:1501003:642</t>
  </si>
  <si>
    <t>624910, РОССИЯ, Свердловская обл, , , рп Гари, ул Советская, 16, ,</t>
  </si>
  <si>
    <t>66:10:1501003:643</t>
  </si>
  <si>
    <t>624910, РОССИЯ, Свердловская обл, , , рп Гари, ул Советская, 17, ,</t>
  </si>
  <si>
    <t>66:10:1501003:645</t>
  </si>
  <si>
    <t>624910, РОССИЯ, Свердловская обл, , , рп Гари, ул Набережная, 11, ,</t>
  </si>
  <si>
    <t>66:10:1501003:647</t>
  </si>
  <si>
    <t>624910, РОССИЯ, Свердловская обл, , , рп Гари, ул Чадова, 7, ,</t>
  </si>
  <si>
    <t>66:10:1501003:661</t>
  </si>
  <si>
    <t>624910, РОССИЯ, Свердловская обл, , , рп Гари, ул Октябрьская, 3, ,</t>
  </si>
  <si>
    <t>66:10:1501003:662</t>
  </si>
  <si>
    <t>624910, РОССИЯ, Свердловская обл, , , рп Гари, ул Октябрьская, 5, ,</t>
  </si>
  <si>
    <t>66:10:1501003:664</t>
  </si>
  <si>
    <t>624910, РОССИЯ, Свердловская обл, , , рп Гари, ул Октябрьская, 16, ,</t>
  </si>
  <si>
    <t>66:10:1501003:665</t>
  </si>
  <si>
    <t>624910, РОССИЯ, Свердловская обл, , , рп Гари, ул Трудовая, 9, ,</t>
  </si>
  <si>
    <t>66:10:1501003:666</t>
  </si>
  <si>
    <t>624910, РОССИЯ, Свердловская обл, , , рп Гари, ул Трудовая, 6, ,</t>
  </si>
  <si>
    <t>66:10:1501003:668</t>
  </si>
  <si>
    <t>624910, РОССИЯ, Свердловская обл, , , рп Гари, ул Юбилейная, 18, ,</t>
  </si>
  <si>
    <t>66:10:1501003:679</t>
  </si>
  <si>
    <t>624910, , Свердловская обл, , , рп Гари, ул Трудовая, 20, ,</t>
  </si>
  <si>
    <t>66:10:1501003:698</t>
  </si>
  <si>
    <t>624910, , Свердловская обл, , , рп Гари, пер Пролетарский, 18, , 1</t>
  </si>
  <si>
    <t>66:10:1501003:732</t>
  </si>
  <si>
    <t>624910, РОССИЯ, Свердловская обл, , , рп Гари, ул Юбилейная, 35,  , 1</t>
  </si>
  <si>
    <t>66:10:1501003:777</t>
  </si>
  <si>
    <t>624910, РОССИЯ, Свердловская обл, , , рп Гари, ул 8 Марта, 2, , 1</t>
  </si>
  <si>
    <t>66:10:1501003:784</t>
  </si>
  <si>
    <t>624910, , Свердловская обл, , , рп Гари, ул Чадова, 3, , 1</t>
  </si>
  <si>
    <t>66:10:1501003:789</t>
  </si>
  <si>
    <t>624910, РОССИЯ, Свердловская обл, , , рп Гари, ул Восточная, 6, , 1</t>
  </si>
  <si>
    <t>66:10:1501003:797</t>
  </si>
  <si>
    <t>624910, , Свердловская обл, , , рп Гари, ул Восточная, 7, , 1</t>
  </si>
  <si>
    <t>66:10:1501003:806</t>
  </si>
  <si>
    <t>624910, РОССИЯ, Свердловская обл, , , рп Гари, ул Южная, 1, , 1</t>
  </si>
  <si>
    <t>66:10:1501003:807</t>
  </si>
  <si>
    <t>624910, Россия, Свердловская обл, , , рп Гари, ул Южная, 3, , 1</t>
  </si>
  <si>
    <t>66:10:1501003:810</t>
  </si>
  <si>
    <t>624910, Россия, Свердловская обл, , , рп Гари, ул Южная, 10, , 1</t>
  </si>
  <si>
    <t>66:10:1501003:825</t>
  </si>
  <si>
    <t>624910, , Свердловская обл, , , рп Гари, ул Комсомольская, 66, , 1</t>
  </si>
  <si>
    <t>66:10:1501003:862</t>
  </si>
  <si>
    <t>624910, РОССИЯ, Свердловская обл, , , рп Гари, ул Южная, 13, , 1</t>
  </si>
  <si>
    <t>66:10:1501003:864</t>
  </si>
  <si>
    <t>624910, РОССИЯ, Свердловская обл, , , рп Гари, ул Юбилейная, 6,  , 1</t>
  </si>
  <si>
    <t>66:10:1501003:881</t>
  </si>
  <si>
    <t>624910, РОССИЯ, Свердловская обл, , , рп Гари, ул Кузовлева, 22, , 1</t>
  </si>
  <si>
    <t>66:10:1501003:928</t>
  </si>
  <si>
    <t>624910, РОССИЯ, Свердловская обл, , , рп Гари, пер Пролетарский, 3, ,</t>
  </si>
  <si>
    <t>66:10:1501003:934</t>
  </si>
  <si>
    <t>624910, РОССИЯ, Свердловская обл, , , рп Гари, ул Чадова, 3, , 2</t>
  </si>
  <si>
    <t>66:10:1501003:942</t>
  </si>
  <si>
    <t>624910, РОССИЯ, Свердловская обл, , , рп Гари, ул Лесная, 5, , 1</t>
  </si>
  <si>
    <t>66:10:1501003:951</t>
  </si>
  <si>
    <t>624910, , Свердловская обл, , , рп Гари, ул Комсомольская, 46, ,</t>
  </si>
  <si>
    <t>66:10:1501003:953</t>
  </si>
  <si>
    <t>624910, , Свердловская обл, , , рп Гари, ул Юбилейная, 25, ,</t>
  </si>
  <si>
    <t>66:10:1501003:955</t>
  </si>
  <si>
    <t>624910, РОССИЯ, Свердловская обл, , , рп Гари, ул Набережная, 2, ,</t>
  </si>
  <si>
    <t>66:10:1501003:957</t>
  </si>
  <si>
    <t>624910, РОССИЯ, Свердловская обл, , , рп Гари, ул Кузовлева, 12, , 2</t>
  </si>
  <si>
    <t>66:10:1501003:959</t>
  </si>
  <si>
    <t>624910, РОССИЯ, Свердловская обл, , , рп Гари, ул Колхозная, 39, , 2</t>
  </si>
  <si>
    <t>66:10:1501003:962</t>
  </si>
  <si>
    <t>624910, РОССИЯ, Свердловская обл, , , рп Гари, пер Пролетарский, 10, ,</t>
  </si>
  <si>
    <t>66:10:1501003:965</t>
  </si>
  <si>
    <t>624910, РОССИЯ, Свердловская обл, , , рп Гари, ул Южная, 7, ,</t>
  </si>
  <si>
    <t>66:10:1501003:966</t>
  </si>
  <si>
    <t>624910, РОССИЯ, Свердловская обл, , , рп Гари, ул Набережная, 9, ,</t>
  </si>
  <si>
    <t>66:10:1501003:967</t>
  </si>
  <si>
    <t>624910, РОССИЯ, Свердловская обл, , , рп Гари, ул Восточная, 9, ,</t>
  </si>
  <si>
    <t>66:10:1501003:968</t>
  </si>
  <si>
    <t>624910, РОССИЯ, Свердловская обл, , , рп Гари, ул Кузовлева, 13, ,</t>
  </si>
  <si>
    <t>66:10:1501003:972</t>
  </si>
  <si>
    <t>624910, РОССИЯ, Свердловская обл, , , рп Гари, ул Октябрьская, 6, , 1</t>
  </si>
  <si>
    <t>66:10:1501003:973</t>
  </si>
  <si>
    <t>624910, РОССИЯ, Свердловская обл, , , рп Гари, ул Юбилейная, 33, , 1</t>
  </si>
  <si>
    <t>66:10:1501003:974</t>
  </si>
  <si>
    <t>624910, РОССИЯ, Свердловская обл, , , рп Гари, ул Юбилейная, 3, , 1</t>
  </si>
  <si>
    <t>66:10:1501003:975</t>
  </si>
  <si>
    <t>624910, РОССИЯ, Свердловская обл, , , рп Гари, ул Южная, 11, , 1</t>
  </si>
  <si>
    <t>66:10:1501003:976</t>
  </si>
  <si>
    <t>624910, РОССИЯ, Свердловская обл, , , рп Гари, ул Южная, 12, , 1</t>
  </si>
  <si>
    <t>66:10:1501003:977</t>
  </si>
  <si>
    <t>624910, РОССИЯ, Свердловская обл, , , рп Гари, ул Лесная, 11, , 1</t>
  </si>
  <si>
    <t>66:10:1501003:978</t>
  </si>
  <si>
    <t>624910, РОССИЯ, Свердловская обл, , , рп Гари, ул Южная, 2, , 1</t>
  </si>
  <si>
    <t>66:10:1501003:979</t>
  </si>
  <si>
    <t>624910, РОССИЯ, Свердловская обл, , , рп Гари, ул Южная, 8, , 1</t>
  </si>
  <si>
    <t>66:10:1501003:980</t>
  </si>
  <si>
    <t>624910, Россия, Свердловская обл, , , рп Гари, ул Лесная, 7, , 1</t>
  </si>
  <si>
    <t>66:10:1501003:981</t>
  </si>
  <si>
    <t>624910, , Свердловская обл, , , рп Гари, ул Чадова, 8, , 1</t>
  </si>
  <si>
    <t>66:10:1501003:982</t>
  </si>
  <si>
    <t>624910, РОССИЯ, Свердловская обл, , , рп Гари, ул Южная, 9, , 1</t>
  </si>
  <si>
    <t>66:10:1501003:983</t>
  </si>
  <si>
    <t>624910, , Свердловская обл, , , рп Гари, ул Южная, 14, , 1</t>
  </si>
  <si>
    <t>66:10:1501003:984</t>
  </si>
  <si>
    <t>624910, Россия, Свердловская обл, , , рп Гари, пер Пролетарский, 4, , 2</t>
  </si>
  <si>
    <t>66:10:1501003:985</t>
  </si>
  <si>
    <t>624910, РОССИЯ, Свердловская обл, , , рп Гари, ул Южная, 5, , 2</t>
  </si>
  <si>
    <t>66:10:1501003:986</t>
  </si>
  <si>
    <t>624910, РОССИЯ, Свердловская обл, , , рп Гари, ул Лесная, 11,  , 2</t>
  </si>
  <si>
    <t>66:10:1501003:987</t>
  </si>
  <si>
    <t>624910, РОССИЯ, Свердловская обл, , , рп Гари, ул Южная, 12, , 2</t>
  </si>
  <si>
    <t>66:10:1501003:988</t>
  </si>
  <si>
    <t>624910, РОССИЯ, Свердловская обл, , , рп Гари, ул Лесная, 3, , 2</t>
  </si>
  <si>
    <t>66:10:1501003:989</t>
  </si>
  <si>
    <t>624910, РОССИЯ, Свердловская обл, , , рп Гари, ул Южная, 11, , 2</t>
  </si>
  <si>
    <t>66:10:1501003:990</t>
  </si>
  <si>
    <t>624910, РОССИЯ, Свердловская обл, , , рп Гари, ул Лесная, 2, , 2</t>
  </si>
  <si>
    <t>66:10:1501003:991</t>
  </si>
  <si>
    <t>624910, РОССИЯ, Свердловская обл, , , рп Гари, ул Лесная, 6, , 2</t>
  </si>
  <si>
    <t>66:10:1501003:992</t>
  </si>
  <si>
    <t>624910, РОССИЯ, Свердловская обл, , , рп Гари, ул Кузовлева, 20,  , 2</t>
  </si>
  <si>
    <t>66:10:1501003:993</t>
  </si>
  <si>
    <t>624910, Россия, Свердловская обл, , , рп Гари, ул Кузовлева, 2, , 2</t>
  </si>
  <si>
    <t>66:10:1501003:994</t>
  </si>
  <si>
    <t>624910, РОССИЯ, Свердловская обл, , , рп Гари, пер Пролетарский, 18, , 2</t>
  </si>
  <si>
    <t>66:10:1501003:995</t>
  </si>
  <si>
    <t>624910, , Свердловская обл, , , рп Гари, ул Советская, 2, , 2</t>
  </si>
  <si>
    <t>66:10:1501003:997</t>
  </si>
  <si>
    <t>624910, РОССИЯ, Свердловская обл, , , рп Гари, ул Советская, 15, , 2</t>
  </si>
  <si>
    <t>66:10:1501003:998</t>
  </si>
  <si>
    <t>624910, Россия, Свердловская обл, , , рп Гари, ул Юбилейная, 24, , 2</t>
  </si>
  <si>
    <t>66:10:1501003:999</t>
  </si>
  <si>
    <t>624910, РОССИЯ, Свердловская обл, , , рп Гари, ул Октябрьская, 4, , 2</t>
  </si>
  <si>
    <t>66:10:1501004:101</t>
  </si>
  <si>
    <t>,СВЕРДЛОВСКАЯ ОБЛАСТЬ,р-н. Гаринский,,рп. Гари,ул. Первомайская,1,,</t>
  </si>
  <si>
    <t>66:10:1501004:102</t>
  </si>
  <si>
    <t>624910, РОССИЯ, Свердловская обл, , , рп Гари, ул Советская, 35, ,</t>
  </si>
  <si>
    <t>66:10:1501004:115</t>
  </si>
  <si>
    <t>624910, РОССИЯ, Свердловская обл, , , рп Гари, ул Набережная, 19, ,</t>
  </si>
  <si>
    <t>66:10:1501004:151</t>
  </si>
  <si>
    <t>624910, РОССИЯ, Свердловская обл, , , рп Гари, ул Первомайская, 13, ,</t>
  </si>
  <si>
    <t>66:10:1501004:153</t>
  </si>
  <si>
    <t>624910, РОССИЯ, Свердловская обл, , , рп Гари, ул Первомайская, 6А, ,</t>
  </si>
  <si>
    <t>66:10:1501004:283</t>
  </si>
  <si>
    <t>624910, , Свердловская обл, , , рп Гари, ул Советская, 40, ,</t>
  </si>
  <si>
    <t>66:10:1501004:63</t>
  </si>
  <si>
    <t>624910, РОССИЯ, Свердловская обл, , , рп Гари, ул Первомайская, 14, ,</t>
  </si>
  <si>
    <t>66:10:1501004:66</t>
  </si>
  <si>
    <t>624910, РОССИЯ, Свердловская обл, , , рп Гари, ул Первомайская, 6, ,</t>
  </si>
  <si>
    <t>66:10:1501004:69</t>
  </si>
  <si>
    <t>624910, РОССИЯ, Свердловская обл, , , рп Гари, ул Советская, 45, ,</t>
  </si>
  <si>
    <t>66:10:1501004:91</t>
  </si>
  <si>
    <t>624910, РОССИЯ, Свердловская обл, , , рп Гари, ул Первомайская, 9, ,</t>
  </si>
  <si>
    <t>66:10:1501004:92</t>
  </si>
  <si>
    <t>624910, РОССИЯ, Свердловская обл, , , рп Гари, ул Первомайская, 8, ,</t>
  </si>
  <si>
    <t>66:10:1501004:95</t>
  </si>
  <si>
    <t>624910, РОССИЯ, Свердловская обл, , , рп Гари, ул Первомайская, 5, ,</t>
  </si>
  <si>
    <t>66:10:1501004:99</t>
  </si>
  <si>
    <t>624910, РОССИЯ, Свердловская обл, , , рп Гари, ул Первомайская, 1А, ,</t>
  </si>
  <si>
    <t>66:10:1601001:37</t>
  </si>
  <si>
    <t>65215551001</t>
  </si>
  <si>
    <t>624910, Россия, Свердловская обл, Гаринский р-н, , д Албычева, , 13, ,</t>
  </si>
  <si>
    <t>66:10:1601001:41</t>
  </si>
  <si>
    <t>624910, РОССИЯ, Свердловская обл, Гаринский р-н, , д Албычева, , 6, ,</t>
  </si>
  <si>
    <t>66:10:1601001:61</t>
  </si>
  <si>
    <t>624910, Россия, Свердловская обл, Гаринский р-н, , д Албычева, , 15, ,</t>
  </si>
  <si>
    <t>66:10:1601001:62</t>
  </si>
  <si>
    <t>624910, , Свердловская обл, Гаринский р-н, , д Албычева, , 16, , 1</t>
  </si>
  <si>
    <t>66:10:1601001:63</t>
  </si>
  <si>
    <t>624910,СВЕРДЛОВСКАЯ ОБЛАСТЬ,р-н. Гаринский,,д. Албычева,,14,,</t>
  </si>
  <si>
    <t>66:10:1601001:64</t>
  </si>
  <si>
    <t>624910,СВЕРДЛОВСКАЯ ОБЛАСТЬ,р-н. Гаринский,,д. Албычева,,22,,</t>
  </si>
  <si>
    <t>66:10:1701001:25</t>
  </si>
  <si>
    <t>624910, РОССИЯ, Свердловская обл, Гаринский р-н, , д Лебедева, , 7, ,</t>
  </si>
  <si>
    <t>66:10:1701001:26</t>
  </si>
  <si>
    <t>624910,СВЕРДЛОВСКАЯ ОБЛАСТЬ,р-н. Гаринский,,д. Лебедева,,4,,</t>
  </si>
  <si>
    <t>66:10:1701001:27</t>
  </si>
  <si>
    <t>624910,СВЕРДЛОВСКАЯ ОБЛАСТЬ,р-н. Гаринский,,д. Лебедева,,6,,</t>
  </si>
  <si>
    <t>31500</t>
  </si>
  <si>
    <t>Объект незавершенного строительства (по проекту жилой дом)</t>
  </si>
  <si>
    <t>ОНС</t>
  </si>
  <si>
    <t>ОНС (Жилой дом)</t>
  </si>
  <si>
    <t>66:10:1801001:37</t>
  </si>
  <si>
    <t>65215551010</t>
  </si>
  <si>
    <t>624910, РОССИЯ, Свердловская обл, Гаринский р-н,  , д Поспелова,  , 18, ,</t>
  </si>
  <si>
    <t>66:10:1801001:38</t>
  </si>
  <si>
    <t>624910,СВЕРДЛОВСКАЯ ОБЛАСТЬ,р-н. Гаринский,,д. Поспелова,,3,,</t>
  </si>
  <si>
    <t>66:10:1901001:47</t>
  </si>
  <si>
    <t>65215551005</t>
  </si>
  <si>
    <t>624910, РОССИЯ, Свердловская обл, Гаринский р-н, , д Лобанова, , 15б, ,</t>
  </si>
  <si>
    <t>66:10:2101001:14</t>
  </si>
  <si>
    <t>65215840001</t>
  </si>
  <si>
    <t>624915, , Свердловская обл, Гаринский р-н, , д Кузнецова, ул Советская, 2, ,</t>
  </si>
  <si>
    <t>66:10:2201001:72</t>
  </si>
  <si>
    <t>65215850001</t>
  </si>
  <si>
    <t>624912, РОССИЯ, Свердловская обл, Гаринский р-н, , д Нихвор, , 1, ,</t>
  </si>
  <si>
    <t>66:10:2301001:187</t>
  </si>
  <si>
    <t>65215805001</t>
  </si>
  <si>
    <t>624913, РОССИЯ, Свердловская обл, Гаринский р-н, , с Андрюшино, ул Советская, 4, ,</t>
  </si>
  <si>
    <t>66:10:2301001:190</t>
  </si>
  <si>
    <t>624913, РОССИЯ, Свердловская обл, Гаринский р-н, , с Андрюшино, ул Советская, 16, ,</t>
  </si>
  <si>
    <t>66:10:2301001:192</t>
  </si>
  <si>
    <t>624913, РОССИЯ, Свердловская обл, Гаринский р-н, , с Андрюшино, ул Советская, 31, ,</t>
  </si>
  <si>
    <t>66:10:2301001:241</t>
  </si>
  <si>
    <t>624913, , Свердловская обл, Гаринский р-н, , с Андрюшино, ул Советская, 51, ,</t>
  </si>
  <si>
    <t>66:10:2301001:242</t>
  </si>
  <si>
    <t>624913, , Свердловская обл, Гаринский р-н, , с Андрюшино, ул Школьная, 1, ,</t>
  </si>
  <si>
    <t>6612</t>
  </si>
  <si>
    <t>66:12:2901004:474</t>
  </si>
  <si>
    <t>65222850005</t>
  </si>
  <si>
    <t>65712000</t>
  </si>
  <si>
    <t>623487, Россия, Свердловская обл, Каменский р-н, , с Троицкое, ул Ленина, 40а, , 2</t>
  </si>
  <si>
    <t>66:23:1101001:368</t>
  </si>
  <si>
    <t>624910, РОССИЯ, Свердловская обл, Гаринский р-н, , д Поспелова, , 7, ,</t>
  </si>
  <si>
    <t>66:23:1101001:370</t>
  </si>
  <si>
    <t>624910, РОССИЯ, Свердловская обл, Гаринский р-н, , д Поспелова, , 11, ,</t>
  </si>
  <si>
    <t>66:43:0102007:1252</t>
  </si>
  <si>
    <t>624582, РОССИЯ, Свердловская обл, , г Ивдель, рп Пелым, ул Вокзальная, 16, , 1</t>
  </si>
  <si>
    <t>66:70:0000000:865</t>
  </si>
  <si>
    <t>624582, РОССИЯ, Свердловская обл, , г Ивдель, рп Пелым, пер Щорса, 2а, ,</t>
  </si>
  <si>
    <t>66:70:0000000:882</t>
  </si>
  <si>
    <t>624582, РОССИЯ, Свердловская обл, , г Ивдель, рп Пелым, ул Павлика Морозова, 6, , 1</t>
  </si>
  <si>
    <t>66:70:0000000:886</t>
  </si>
  <si>
    <t>624582, РОССИЯ, Свердловская обл, , г Ивдель, рп Пелым, ул Павлика Морозова, 18, , 1</t>
  </si>
  <si>
    <t>66:70:0000000:943</t>
  </si>
  <si>
    <t>624582, РОССИЯ, Свердловская обл, , г Ивдель, рп Пелым, ул Молодежная, 7-2, ,</t>
  </si>
  <si>
    <t>66:70:0000000:946</t>
  </si>
  <si>
    <t>624582, , Свердловская обл, , г Ивдель, рп Пелым, ул Набережная, 2,  ,</t>
  </si>
  <si>
    <t>66:70:0000000:947</t>
  </si>
  <si>
    <t>624582,РОССИЯ,Свердловская обл,,Ивдель г,Пелым пгт,Береговая ул,1,,1</t>
  </si>
  <si>
    <t>66:70:0000000:974</t>
  </si>
  <si>
    <t>624582, , Свердловская обл, , г Ивдель, рп Пелым, ул Молодежная, 7,  ,</t>
  </si>
  <si>
    <t>66:70:0101001:657</t>
  </si>
  <si>
    <t>,СВЕРДЛОВСКАЯ ОБЛАСТЬ, ,Ивдель г,Пелым рп,Береговая ул,2,,1</t>
  </si>
  <si>
    <t>66:70:0101002:568</t>
  </si>
  <si>
    <t>624582, РОССИЯ, Свердловская обл, , г Ивдель, рп Пелым, ул Чапаева, 7, ,</t>
  </si>
  <si>
    <t>0411</t>
  </si>
  <si>
    <t>66:70:0101002:604</t>
  </si>
  <si>
    <t>624582,РОССИЯ,Свердловская обл,,Ивдель г,Пелым рп,Карла Маркса ул,2,магазин "Аленка",</t>
  </si>
  <si>
    <t>66:70:0101002:917</t>
  </si>
  <si>
    <t>624582, РОССИЯ, Свердловская обл, , г Ивдель, рп Пелым, ул Щорса, 1, , 2</t>
  </si>
  <si>
    <t>66:70:0101002:926</t>
  </si>
  <si>
    <t>624582, РОССИЯ, Свердловская обл, , г Ивдель, рп Пелым, ул Павлика Морозова, 6, , 2</t>
  </si>
  <si>
    <t>66:70:0101002:929</t>
  </si>
  <si>
    <t>624582, РОССИЯ, Свердловская обл, , г Ивдель, рп Пелым, ул Студенческая, 9, , 2</t>
  </si>
  <si>
    <t>66:70:0101002:953</t>
  </si>
  <si>
    <t>624582, РОССИЯ, Свердловская обл, , г Ивдель, рп Пелым, ул Щорса, 3, , 2</t>
  </si>
  <si>
    <t>66:70:0101002:963</t>
  </si>
  <si>
    <t>624582, РОССИЯ, Свердловская обл, , г Ивдель, рп Пелым, ул Вокзальная, 16, , 2</t>
  </si>
  <si>
    <t>66:70:0101002:964</t>
  </si>
  <si>
    <t>624582, , Свердловская обл, , г Ивдель, рп Пелым, ул Щорса, 1, , 1</t>
  </si>
  <si>
    <t>66:70:0101003:1570</t>
  </si>
  <si>
    <t>624582, , Свердловская обл, , г Ивдель, рп Пелым, ул Газовиков, 11, , 71</t>
  </si>
  <si>
    <t>0507</t>
  </si>
  <si>
    <t>66:70:0101003:1617</t>
  </si>
  <si>
    <t>624582, , Свердловская обл, , г Ивдель, рп Пелым, ул Газовиков, 11, , 70</t>
  </si>
  <si>
    <t>Кадастровая стоимость руб.</t>
  </si>
  <si>
    <t>Размер вычета кв.м.</t>
  </si>
  <si>
    <t>Кадастровая стоимость с учетом вычета руб. (кадастровая стоимость-(УПКС*количество квадратных метров для вычета)</t>
  </si>
  <si>
    <t>Ставка налогооблажения (Учтена ставка для объектов вошедших в постановление №880-ПП и объектов кс которых более 300 млн. руб.)</t>
  </si>
  <si>
    <t>Инвентаризационная стоимость руб.(Данные ИФНС 2019)</t>
  </si>
  <si>
    <t>Налоговые отчисления с инвентаризационной стоимости руб. с учетом доли</t>
  </si>
  <si>
    <t>Налоговые отчисления по кс первый налоговый период (С учетом величины доли без льгот) руб.</t>
  </si>
  <si>
    <t>Налоговые отчисления по кс первый налоговый период (С учетом величины доли и льгот) руб.</t>
  </si>
  <si>
    <t>Налоговые отчисления по кс второй налоговый период (С учетом величины доли без льгот) руб.</t>
  </si>
  <si>
    <t>Налоговые отчисления по кс второй налоговый период (С учетом величины доли и льгот) руб.</t>
  </si>
  <si>
    <t>Налоговые отчисления по кс третий налоговый период (С учетом величины доли без льгот) руб.</t>
  </si>
  <si>
    <t>Налоговые отчисления по кс третий налоговый период (С учетом величины доли и льгот) руб.</t>
  </si>
  <si>
    <t>Отношение отчислений 3-го периода ко 2-му фактическое</t>
  </si>
  <si>
    <t>Отношение отчислений 3-го периода ко 2-му максимальное</t>
  </si>
  <si>
    <t>Налоговые отчисления по кс третий налоговый период (С учетом величины доли и льгот) руб. (Учтено положение п.8.1 ст. 408 НК РФ)</t>
  </si>
  <si>
    <t>Таблица ставок</t>
  </si>
  <si>
    <t>Тип объекта</t>
  </si>
  <si>
    <t>Ставка</t>
  </si>
  <si>
    <t>Дифференцированная ставка при кс свыше установленного лимита</t>
  </si>
  <si>
    <t>Гараж</t>
  </si>
  <si>
    <t>Машино-место</t>
  </si>
  <si>
    <t>Комната</t>
  </si>
  <si>
    <t>Налогооблагаемая база</t>
  </si>
  <si>
    <t>Инвентаризационная стоимость руб.</t>
  </si>
  <si>
    <t>Планируемые налоговые отчисления</t>
  </si>
  <si>
    <t>УПКС руб.кв.м.</t>
  </si>
  <si>
    <t>Площадь кв.м.</t>
  </si>
  <si>
    <t>Подгруппа объекта по метод указаниям</t>
  </si>
  <si>
    <t>Наличие в списке объектов вошедших в постановление №880-ПП</t>
  </si>
  <si>
    <t>Удельный показатель кадастровой стоимости руб.кв.м. (УПКС)</t>
  </si>
  <si>
    <t>Налоговые отчисления с кадастровой стоимости с учетом вычета руб. (кадастровая стоимость с учетом вычета * ставку налогооблажения) (Учтено положение ст. 403 НК РФ) с учетом доли</t>
  </si>
  <si>
    <t>Лимит кадастровой стоимости для дифференцированной ставки руб.</t>
  </si>
  <si>
    <t>Информация для расчета налоговых начислений</t>
  </si>
  <si>
    <t>Результат применения ставок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</si>
</sst>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b/>
      <sz val="14"/>
      <name val="Calibri"/>
      <family val="2"/>
      <charset val="204"/>
    </font>
    <font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9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3">
    <xf numFmtId="0" fontId="0" fillId="0" borderId="0" xfId="0"/>
    <xf numFmtId="14" fontId="0" fillId="0" borderId="0" xfId="0" applyNumberFormat="1" applyAlignment="1" applyProtection="1">
      <alignment vertical="center"/>
    </xf>
    <xf numFmtId="2" fontId="0" fillId="0" borderId="0" xfId="0" applyNumberFormat="1" applyBorder="1"/>
    <xf numFmtId="10" fontId="0" fillId="0" borderId="0" xfId="1" applyNumberFormat="1" applyFont="1" applyBorder="1"/>
    <xf numFmtId="0" fontId="0" fillId="0" borderId="0" xfId="0" applyAlignment="1">
      <alignment wrapText="1"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0" fillId="0" borderId="1" xfId="0" applyBorder="1"/>
    <xf numFmtId="3" fontId="0" fillId="0" borderId="0" xfId="0" applyNumberFormat="1"/>
    <xf numFmtId="0" fontId="0" fillId="4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10" fontId="4" fillId="0" borderId="1" xfId="0" applyNumberFormat="1" applyFont="1" applyBorder="1" applyAlignment="1" applyProtection="1">
      <alignment wrapText="1"/>
      <protection locked="0"/>
    </xf>
    <xf numFmtId="9" fontId="4" fillId="0" borderId="1" xfId="0" applyNumberFormat="1" applyFont="1" applyBorder="1" applyAlignment="1" applyProtection="1">
      <alignment wrapText="1"/>
      <protection locked="0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Обычный" xfId="0" builtinId="0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BS999"/>
  <sheetViews>
    <sheetView tabSelected="1" topLeftCell="BK1" workbookViewId="0">
      <selection activeCell="BK13" sqref="BK13"/>
    </sheetView>
  </sheetViews>
  <sheetFormatPr defaultRowHeight="15" x14ac:dyDescent="0.25"/>
  <cols>
    <col min="1" max="12" width="15.7109375" hidden="1" customWidth="1"/>
    <col min="13" max="13" width="15.7109375" customWidth="1"/>
    <col min="14" max="34" width="15.7109375" hidden="1" customWidth="1"/>
    <col min="35" max="35" width="15.7109375" customWidth="1"/>
    <col min="36" max="37" width="15.7109375" hidden="1" customWidth="1"/>
    <col min="38" max="38" width="15.7109375" customWidth="1"/>
    <col min="39" max="39" width="15.7109375" hidden="1" customWidth="1"/>
    <col min="40" max="51" width="15.7109375" customWidth="1"/>
    <col min="52" max="52" width="15.7109375" hidden="1" customWidth="1"/>
    <col min="53" max="53" width="15.7109375" customWidth="1"/>
    <col min="54" max="54" width="15.7109375" hidden="1" customWidth="1"/>
    <col min="55" max="55" width="15.7109375" customWidth="1"/>
    <col min="56" max="59" width="15.7109375" hidden="1" customWidth="1"/>
    <col min="60" max="61" width="15.7109375" customWidth="1"/>
    <col min="62" max="65" width="20.7109375" customWidth="1"/>
    <col min="67" max="67" width="15.7109375" customWidth="1"/>
    <col min="68" max="71" width="20.7109375" customWidth="1"/>
  </cols>
  <sheetData>
    <row r="1" spans="1:71" x14ac:dyDescent="0.25">
      <c r="A1" s="21" t="s">
        <v>1469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J1" s="22" t="s">
        <v>1452</v>
      </c>
      <c r="BK1" s="22"/>
      <c r="BL1" s="22"/>
      <c r="BM1" s="22"/>
      <c r="BP1" s="22" t="s">
        <v>1470</v>
      </c>
      <c r="BQ1" s="22"/>
      <c r="BR1" s="22"/>
      <c r="BS1" s="22"/>
    </row>
    <row r="2" spans="1:71" s="14" customFormat="1" ht="225" x14ac:dyDescent="0.25">
      <c r="A2" s="9" t="s">
        <v>0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  <c r="P2" s="9" t="s">
        <v>15</v>
      </c>
      <c r="Q2" s="9" t="s">
        <v>16</v>
      </c>
      <c r="R2" s="9" t="s">
        <v>17</v>
      </c>
      <c r="S2" s="9" t="s">
        <v>18</v>
      </c>
      <c r="T2" s="9" t="s">
        <v>19</v>
      </c>
      <c r="U2" s="9" t="s">
        <v>20</v>
      </c>
      <c r="V2" s="9" t="s">
        <v>21</v>
      </c>
      <c r="W2" s="9" t="s">
        <v>22</v>
      </c>
      <c r="X2" s="9" t="s">
        <v>23</v>
      </c>
      <c r="Y2" s="9" t="s">
        <v>24</v>
      </c>
      <c r="Z2" s="9" t="s">
        <v>25</v>
      </c>
      <c r="AA2" s="9" t="s">
        <v>26</v>
      </c>
      <c r="AB2" s="9" t="s">
        <v>27</v>
      </c>
      <c r="AC2" s="9" t="s">
        <v>28</v>
      </c>
      <c r="AD2" s="9" t="s">
        <v>29</v>
      </c>
      <c r="AE2" s="9" t="s">
        <v>30</v>
      </c>
      <c r="AF2" s="9" t="s">
        <v>31</v>
      </c>
      <c r="AG2" s="9" t="s">
        <v>32</v>
      </c>
      <c r="AH2" s="10" t="s">
        <v>33</v>
      </c>
      <c r="AI2" s="11" t="s">
        <v>34</v>
      </c>
      <c r="AJ2" s="11" t="s">
        <v>35</v>
      </c>
      <c r="AK2" s="11" t="s">
        <v>1462</v>
      </c>
      <c r="AL2" s="11" t="s">
        <v>1463</v>
      </c>
      <c r="AM2" s="11" t="s">
        <v>36</v>
      </c>
      <c r="AN2" s="11" t="s">
        <v>1464</v>
      </c>
      <c r="AO2" s="11" t="s">
        <v>37</v>
      </c>
      <c r="AP2" s="11" t="s">
        <v>38</v>
      </c>
      <c r="AQ2" s="11" t="s">
        <v>1465</v>
      </c>
      <c r="AR2" s="11" t="s">
        <v>1466</v>
      </c>
      <c r="AS2" s="11" t="s">
        <v>1437</v>
      </c>
      <c r="AT2" s="11" t="s">
        <v>1438</v>
      </c>
      <c r="AU2" s="11" t="s">
        <v>1439</v>
      </c>
      <c r="AV2" s="11" t="s">
        <v>1440</v>
      </c>
      <c r="AW2" s="11" t="s">
        <v>1467</v>
      </c>
      <c r="AX2" s="11" t="s">
        <v>1441</v>
      </c>
      <c r="AY2" s="11" t="s">
        <v>1442</v>
      </c>
      <c r="AZ2" s="12" t="s">
        <v>1443</v>
      </c>
      <c r="BA2" s="13" t="s">
        <v>1444</v>
      </c>
      <c r="BB2" s="12" t="s">
        <v>1445</v>
      </c>
      <c r="BC2" s="13" t="s">
        <v>1446</v>
      </c>
      <c r="BD2" s="12" t="s">
        <v>1447</v>
      </c>
      <c r="BE2" s="12" t="s">
        <v>1448</v>
      </c>
      <c r="BF2" s="12" t="s">
        <v>1449</v>
      </c>
      <c r="BG2" s="12" t="s">
        <v>1450</v>
      </c>
      <c r="BH2" s="13" t="s">
        <v>1451</v>
      </c>
      <c r="BJ2" s="15" t="s">
        <v>1453</v>
      </c>
      <c r="BK2" s="15" t="s">
        <v>1454</v>
      </c>
      <c r="BL2" s="15" t="s">
        <v>1468</v>
      </c>
      <c r="BM2" s="15" t="s">
        <v>1455</v>
      </c>
      <c r="BP2" s="13"/>
      <c r="BQ2" s="15">
        <v>2020</v>
      </c>
      <c r="BR2" s="15">
        <v>2021</v>
      </c>
      <c r="BS2" s="15">
        <v>2022</v>
      </c>
    </row>
    <row r="3" spans="1:71" x14ac:dyDescent="0.25">
      <c r="A3">
        <v>247741</v>
      </c>
      <c r="B3">
        <v>10265198</v>
      </c>
      <c r="C3" t="s">
        <v>39</v>
      </c>
      <c r="D3">
        <v>2019</v>
      </c>
      <c r="E3">
        <v>0.6</v>
      </c>
      <c r="F3">
        <v>5532</v>
      </c>
      <c r="G3">
        <v>5397</v>
      </c>
      <c r="H3">
        <v>0</v>
      </c>
      <c r="I3">
        <v>899551.55</v>
      </c>
      <c r="J3">
        <v>0</v>
      </c>
      <c r="K3">
        <v>0</v>
      </c>
      <c r="L3">
        <v>1</v>
      </c>
      <c r="M3" t="s">
        <v>40</v>
      </c>
      <c r="N3">
        <v>607394.69999999995</v>
      </c>
      <c r="O3">
        <v>124.5</v>
      </c>
      <c r="P3" t="s">
        <v>41</v>
      </c>
      <c r="Q3" t="s">
        <v>42</v>
      </c>
      <c r="R3" t="s">
        <v>42</v>
      </c>
      <c r="S3" s="1">
        <v>43606.394803240699</v>
      </c>
      <c r="T3" t="s">
        <v>43</v>
      </c>
      <c r="U3" t="s">
        <v>44</v>
      </c>
      <c r="V3" t="s">
        <v>45</v>
      </c>
      <c r="W3" s="1">
        <v>41689</v>
      </c>
      <c r="Y3">
        <v>1226352569</v>
      </c>
      <c r="AA3">
        <v>100134158146</v>
      </c>
      <c r="AF3" t="s">
        <v>46</v>
      </c>
      <c r="AG3" t="s">
        <v>47</v>
      </c>
      <c r="AH3">
        <v>0</v>
      </c>
      <c r="AI3" t="s">
        <v>48</v>
      </c>
      <c r="AJ3">
        <v>933524.95380000002</v>
      </c>
      <c r="AK3">
        <v>7498.1923999999999</v>
      </c>
      <c r="AL3">
        <v>124.5</v>
      </c>
      <c r="AM3">
        <v>1002</v>
      </c>
      <c r="AN3" t="s">
        <v>49</v>
      </c>
      <c r="AO3" t="s">
        <v>50</v>
      </c>
      <c r="AP3" t="s">
        <v>51</v>
      </c>
      <c r="AR3">
        <f>AK3</f>
        <v>7498.1923999999999</v>
      </c>
      <c r="AS3">
        <f>AJ3</f>
        <v>933524.95380000002</v>
      </c>
      <c r="AT3" s="2">
        <f>IF(AP3="Квартира",20,IF(AP3="Комната",10,IF(AP3="Часть жилого дома",20,IF(AP3="Жилой дом",50,0))))</f>
        <v>20</v>
      </c>
      <c r="AU3" s="2">
        <f>IF(AS3-(AR3*AT3)&gt;0,AS3-(AR3*AT3),"вычет превышает налог")</f>
        <v>783561.10580000002</v>
      </c>
      <c r="AV3" s="3">
        <f t="shared" ref="AV3:AV66" si="0">IF(OR(AND(AQ3="Список",AP3="Прочие объекты"),AS3&gt;300000000),2%,IF(VLOOKUP(AP3,$BJ$3:$BM$10,3,FALSE)=0,VLOOKUP(AP3,$BJ$3:$BM$10,2,FALSE),IF(AU3&gt;=VLOOKUP(AP3,$BJ$3:$BM$10,3,FALSE),VLOOKUP(AP3,$BJ$3:$BM$10,4,FALSE),VLOOKUP(AP3,$BJ$3:$BM$10,2,FALSE))))</f>
        <v>1E-3</v>
      </c>
      <c r="AW3" s="2">
        <f>IF(AU3="вычет превышает налог",0,AU3*AV3*L3)</f>
        <v>783.56110580000006</v>
      </c>
      <c r="AX3" s="2">
        <f t="shared" ref="AX3:AX66" si="1">N3</f>
        <v>607394.69999999995</v>
      </c>
      <c r="AY3" s="2">
        <f t="shared" ref="AY3:AY66" si="2">IF(H3&gt;0,"льгота",F3)</f>
        <v>5532</v>
      </c>
      <c r="AZ3" s="2">
        <f>IF(AQ3="Список",AW3,IF($AW3&gt;$AY3,($AW3-$AY3)*0.2+$AY3,$AW3))</f>
        <v>783.56110580000006</v>
      </c>
      <c r="BA3" s="2">
        <f>IF($H3&gt;0,"льгота",IF(AU3="вычет превышает налог","вычет превышает налог",AZ3))</f>
        <v>783.56110580000006</v>
      </c>
      <c r="BB3" s="2">
        <f>IF(AQ3="Список",AW3,IF($AW3&gt;$AY3,($AW3-$AY3)*0.4+$AY3,$AW3))</f>
        <v>783.56110580000006</v>
      </c>
      <c r="BC3" s="2">
        <f>IF($H3&gt;0,"льгота",IF(AU3="вычет превышает налог","вычет превышает налог",BB3))</f>
        <v>783.56110580000006</v>
      </c>
      <c r="BD3" s="2">
        <f>IF(AQ3="Список",AW3,IF($AW3&gt;$AY3,($AW3-$AY3)*0.6+$AY3,$AW3))</f>
        <v>783.56110580000006</v>
      </c>
      <c r="BE3" s="2">
        <f>IF($H3&gt;0,"льгота",IF(AU3="вычет превышает налог","вычет превышает налог",BD3))</f>
        <v>783.56110580000006</v>
      </c>
      <c r="BF3" s="2">
        <f t="shared" ref="BF3:BF66" si="3">IF(BC3="льгота","льгота",IF(BC3="вычет превышает налог","вычет превышает налог",BE3/BC3))</f>
        <v>1</v>
      </c>
      <c r="BG3" s="2">
        <v>1.1000000000000001</v>
      </c>
      <c r="BH3" s="2">
        <f t="shared" ref="BH3:BH66" si="4">IF(H3&gt;0,"льгота",IF(AU3="вычет превышает налог","вычет превышает налог",(IF(AND(AR3="Список",OR(AQ3="Гараж",AQ3="Машино-место")),IF(BF3&gt;$BG$3,BC3*$BG$3,BE3),IF(AR3="Список",BE3,IF(BF3&gt;$BG$3,BC3*$BG$3,BE3))))))</f>
        <v>783.56110580000006</v>
      </c>
      <c r="BJ3" s="5" t="s">
        <v>1456</v>
      </c>
      <c r="BK3" s="16">
        <v>1E-3</v>
      </c>
      <c r="BL3" s="16"/>
      <c r="BM3" s="16"/>
      <c r="BP3" s="18" t="s">
        <v>1459</v>
      </c>
      <c r="BQ3" s="19"/>
      <c r="BR3" s="19"/>
      <c r="BS3" s="20"/>
    </row>
    <row r="4" spans="1:71" ht="30" x14ac:dyDescent="0.25">
      <c r="A4">
        <v>889280</v>
      </c>
      <c r="B4">
        <v>30596384</v>
      </c>
      <c r="C4" t="s">
        <v>52</v>
      </c>
      <c r="D4">
        <v>2019</v>
      </c>
      <c r="E4">
        <v>0.15</v>
      </c>
      <c r="F4">
        <v>360</v>
      </c>
      <c r="G4">
        <v>351</v>
      </c>
      <c r="H4">
        <v>0</v>
      </c>
      <c r="I4">
        <v>233784.14</v>
      </c>
      <c r="J4">
        <v>0</v>
      </c>
      <c r="K4">
        <v>0</v>
      </c>
      <c r="L4">
        <v>0.33333000000000002</v>
      </c>
      <c r="M4" t="s">
        <v>53</v>
      </c>
      <c r="N4">
        <v>473566.83</v>
      </c>
      <c r="O4">
        <v>67.5</v>
      </c>
      <c r="P4" t="s">
        <v>41</v>
      </c>
      <c r="Q4" t="s">
        <v>42</v>
      </c>
      <c r="R4" t="s">
        <v>42</v>
      </c>
      <c r="S4" s="1">
        <v>43606.4137037037</v>
      </c>
      <c r="T4" t="s">
        <v>54</v>
      </c>
      <c r="U4" t="s">
        <v>55</v>
      </c>
      <c r="V4" t="s">
        <v>56</v>
      </c>
      <c r="W4" s="1">
        <v>37099</v>
      </c>
      <c r="Y4">
        <v>1227102453</v>
      </c>
      <c r="AA4">
        <v>100074798289</v>
      </c>
      <c r="AF4" t="s">
        <v>46</v>
      </c>
      <c r="AG4" t="s">
        <v>47</v>
      </c>
      <c r="AH4">
        <v>0</v>
      </c>
      <c r="AI4" t="s">
        <v>48</v>
      </c>
      <c r="AJ4">
        <v>508116.80699999997</v>
      </c>
      <c r="AK4">
        <v>7527.6563999999998</v>
      </c>
      <c r="AL4">
        <v>67.5</v>
      </c>
      <c r="AM4">
        <v>1002</v>
      </c>
      <c r="AN4" t="s">
        <v>49</v>
      </c>
      <c r="AO4" t="s">
        <v>50</v>
      </c>
      <c r="AP4" t="s">
        <v>51</v>
      </c>
      <c r="AR4">
        <f t="shared" ref="AR4:AR67" si="5">AK4</f>
        <v>7527.6563999999998</v>
      </c>
      <c r="AS4">
        <f t="shared" ref="AS4:AS67" si="6">AJ4</f>
        <v>508116.80699999997</v>
      </c>
      <c r="AT4" s="2">
        <f t="shared" ref="AT4:AT67" si="7">IF(AP4="Квартира",20,IF(AP4="Комната",10,IF(AP4="Часть жилого дома",20,IF(AP4="Жилой дом",50,0))))</f>
        <v>20</v>
      </c>
      <c r="AU4" s="2">
        <f t="shared" ref="AU4:AU67" si="8">IF(AS4-(AR4*AT4)&gt;0,AS4-(AR4*AT4),"вычет превышает налог")</f>
        <v>357563.679</v>
      </c>
      <c r="AV4" s="3">
        <f t="shared" si="0"/>
        <v>1E-3</v>
      </c>
      <c r="AW4" s="2">
        <f t="shared" ref="AW4:AW67" si="9">IF(AU4="вычет превышает налог",0,AU4*AV4*L4)</f>
        <v>119.18670112107002</v>
      </c>
      <c r="AX4" s="2">
        <f t="shared" si="1"/>
        <v>473566.83</v>
      </c>
      <c r="AY4" s="2">
        <f t="shared" si="2"/>
        <v>360</v>
      </c>
      <c r="AZ4" s="2">
        <f t="shared" ref="AZ4:AZ67" si="10">IF(AQ4="Список",AW4,IF($AW4&gt;$AY4,($AW4-$AY4)*0.2+$AY4,$AW4))</f>
        <v>119.18670112107002</v>
      </c>
      <c r="BA4" s="2">
        <f t="shared" ref="BA4:BA67" si="11">IF($H4&gt;0,"льгота",IF(AU4="вычет превышает налог","вычет превышает налог",AZ4))</f>
        <v>119.18670112107002</v>
      </c>
      <c r="BB4" s="2">
        <f t="shared" ref="BB4:BB67" si="12">IF(AQ4="Список",AW4,IF($AW4&gt;$AY4,($AW4-$AY4)*0.4+$AY4,$AW4))</f>
        <v>119.18670112107002</v>
      </c>
      <c r="BC4" s="2">
        <f t="shared" ref="BC4:BC67" si="13">IF($H4&gt;0,"льгота",IF(AU4="вычет превышает налог","вычет превышает налог",BB4))</f>
        <v>119.18670112107002</v>
      </c>
      <c r="BD4" s="2">
        <f t="shared" ref="BD4:BD67" si="14">IF(AQ4="Список",AW4,IF($AW4&gt;$AY4,($AW4-$AY4)*0.6+$AY4,$AW4))</f>
        <v>119.18670112107002</v>
      </c>
      <c r="BE4" s="2">
        <f t="shared" ref="BE4:BE67" si="15">IF($H4&gt;0,"льгота",IF(AU4="вычет превышает налог","вычет превышает налог",BD4))</f>
        <v>119.18670112107002</v>
      </c>
      <c r="BF4" s="2">
        <f t="shared" si="3"/>
        <v>1</v>
      </c>
      <c r="BG4" s="2"/>
      <c r="BH4" s="2">
        <f t="shared" si="4"/>
        <v>119.18670112107002</v>
      </c>
      <c r="BJ4" s="5" t="s">
        <v>1457</v>
      </c>
      <c r="BK4" s="16">
        <v>1E-3</v>
      </c>
      <c r="BL4" s="16"/>
      <c r="BM4" s="16"/>
      <c r="BP4" s="5" t="s">
        <v>1460</v>
      </c>
      <c r="BQ4" s="6">
        <f>SUMIF(AX:AX,"&gt;0")</f>
        <v>261066012.1799998</v>
      </c>
      <c r="BR4" s="7"/>
      <c r="BS4" s="7"/>
    </row>
    <row r="5" spans="1:71" ht="30" x14ac:dyDescent="0.25">
      <c r="A5">
        <v>889281</v>
      </c>
      <c r="B5">
        <v>30596384</v>
      </c>
      <c r="C5" t="s">
        <v>52</v>
      </c>
      <c r="D5">
        <v>2019</v>
      </c>
      <c r="E5">
        <v>0.1</v>
      </c>
      <c r="F5">
        <v>240</v>
      </c>
      <c r="G5">
        <v>234</v>
      </c>
      <c r="H5">
        <v>0</v>
      </c>
      <c r="I5">
        <v>233784.14</v>
      </c>
      <c r="J5">
        <v>0</v>
      </c>
      <c r="K5">
        <v>0</v>
      </c>
      <c r="L5">
        <v>0.33333000000000002</v>
      </c>
      <c r="M5" t="s">
        <v>53</v>
      </c>
      <c r="N5">
        <v>473566.83</v>
      </c>
      <c r="O5">
        <v>67.5</v>
      </c>
      <c r="P5" t="s">
        <v>41</v>
      </c>
      <c r="Q5" t="s">
        <v>42</v>
      </c>
      <c r="R5" t="s">
        <v>42</v>
      </c>
      <c r="S5" s="1">
        <v>43606.414664351898</v>
      </c>
      <c r="T5" t="s">
        <v>54</v>
      </c>
      <c r="U5" t="s">
        <v>55</v>
      </c>
      <c r="V5" t="s">
        <v>56</v>
      </c>
      <c r="W5" s="1">
        <v>37099</v>
      </c>
      <c r="Y5">
        <v>1227140506</v>
      </c>
      <c r="AA5">
        <v>100133222664</v>
      </c>
      <c r="AF5" t="s">
        <v>46</v>
      </c>
      <c r="AG5" t="s">
        <v>47</v>
      </c>
      <c r="AH5">
        <v>0</v>
      </c>
      <c r="AI5" t="s">
        <v>48</v>
      </c>
      <c r="AJ5">
        <v>508116.80699999997</v>
      </c>
      <c r="AK5">
        <v>7527.6563999999998</v>
      </c>
      <c r="AL5">
        <v>67.5</v>
      </c>
      <c r="AM5">
        <v>1002</v>
      </c>
      <c r="AN5" t="s">
        <v>49</v>
      </c>
      <c r="AO5" t="s">
        <v>50</v>
      </c>
      <c r="AP5" t="s">
        <v>51</v>
      </c>
      <c r="AR5">
        <f t="shared" si="5"/>
        <v>7527.6563999999998</v>
      </c>
      <c r="AS5">
        <f t="shared" si="6"/>
        <v>508116.80699999997</v>
      </c>
      <c r="AT5" s="2">
        <f t="shared" si="7"/>
        <v>20</v>
      </c>
      <c r="AU5" s="2">
        <f t="shared" si="8"/>
        <v>357563.679</v>
      </c>
      <c r="AV5" s="3">
        <f t="shared" si="0"/>
        <v>1E-3</v>
      </c>
      <c r="AW5" s="2">
        <f t="shared" si="9"/>
        <v>119.18670112107002</v>
      </c>
      <c r="AX5" s="2">
        <f t="shared" si="1"/>
        <v>473566.83</v>
      </c>
      <c r="AY5" s="2">
        <f t="shared" si="2"/>
        <v>240</v>
      </c>
      <c r="AZ5" s="2">
        <f t="shared" si="10"/>
        <v>119.18670112107002</v>
      </c>
      <c r="BA5" s="2">
        <f t="shared" si="11"/>
        <v>119.18670112107002</v>
      </c>
      <c r="BB5" s="2">
        <f t="shared" si="12"/>
        <v>119.18670112107002</v>
      </c>
      <c r="BC5" s="2">
        <f t="shared" si="13"/>
        <v>119.18670112107002</v>
      </c>
      <c r="BD5" s="2">
        <f t="shared" si="14"/>
        <v>119.18670112107002</v>
      </c>
      <c r="BE5" s="2">
        <f t="shared" si="15"/>
        <v>119.18670112107002</v>
      </c>
      <c r="BF5" s="2">
        <f t="shared" si="3"/>
        <v>1</v>
      </c>
      <c r="BG5" s="2"/>
      <c r="BH5" s="2">
        <f t="shared" si="4"/>
        <v>119.18670112107002</v>
      </c>
      <c r="BJ5" s="5" t="s">
        <v>51</v>
      </c>
      <c r="BK5" s="16">
        <v>1E-3</v>
      </c>
      <c r="BL5" s="16"/>
      <c r="BM5" s="16"/>
      <c r="BP5" s="5" t="s">
        <v>1437</v>
      </c>
      <c r="BQ5" s="6">
        <f>SUMIF(AS:AS,"&gt;0")</f>
        <v>272948846.33369988</v>
      </c>
      <c r="BR5" s="6"/>
      <c r="BS5" s="6"/>
    </row>
    <row r="6" spans="1:71" x14ac:dyDescent="0.25">
      <c r="A6">
        <v>889282</v>
      </c>
      <c r="B6">
        <v>30596384</v>
      </c>
      <c r="C6" t="s">
        <v>52</v>
      </c>
      <c r="D6">
        <v>2019</v>
      </c>
      <c r="E6">
        <v>0.15</v>
      </c>
      <c r="F6">
        <v>360</v>
      </c>
      <c r="G6">
        <v>351</v>
      </c>
      <c r="H6">
        <v>0</v>
      </c>
      <c r="I6">
        <v>233784.14</v>
      </c>
      <c r="J6">
        <v>0</v>
      </c>
      <c r="K6">
        <v>0</v>
      </c>
      <c r="L6">
        <v>0.33333000000000002</v>
      </c>
      <c r="M6" t="s">
        <v>53</v>
      </c>
      <c r="N6">
        <v>473566.83</v>
      </c>
      <c r="O6">
        <v>67.5</v>
      </c>
      <c r="P6" t="s">
        <v>41</v>
      </c>
      <c r="Q6" t="s">
        <v>42</v>
      </c>
      <c r="R6" t="s">
        <v>42</v>
      </c>
      <c r="S6" s="1">
        <v>43606.4209722222</v>
      </c>
      <c r="T6" t="s">
        <v>54</v>
      </c>
      <c r="U6" t="s">
        <v>55</v>
      </c>
      <c r="V6" t="s">
        <v>56</v>
      </c>
      <c r="W6" s="1">
        <v>37099</v>
      </c>
      <c r="Y6">
        <v>1227417993</v>
      </c>
      <c r="AA6">
        <v>100150664390</v>
      </c>
      <c r="AF6" t="s">
        <v>46</v>
      </c>
      <c r="AG6" t="s">
        <v>47</v>
      </c>
      <c r="AH6">
        <v>0</v>
      </c>
      <c r="AI6" t="s">
        <v>48</v>
      </c>
      <c r="AJ6">
        <v>508116.80699999997</v>
      </c>
      <c r="AK6">
        <v>7527.6563999999998</v>
      </c>
      <c r="AL6">
        <v>67.5</v>
      </c>
      <c r="AM6">
        <v>1002</v>
      </c>
      <c r="AN6" t="s">
        <v>49</v>
      </c>
      <c r="AO6" t="s">
        <v>50</v>
      </c>
      <c r="AP6" t="s">
        <v>51</v>
      </c>
      <c r="AR6">
        <f t="shared" si="5"/>
        <v>7527.6563999999998</v>
      </c>
      <c r="AS6">
        <f t="shared" si="6"/>
        <v>508116.80699999997</v>
      </c>
      <c r="AT6" s="2">
        <f t="shared" si="7"/>
        <v>20</v>
      </c>
      <c r="AU6" s="2">
        <f t="shared" si="8"/>
        <v>357563.679</v>
      </c>
      <c r="AV6" s="3">
        <f t="shared" si="0"/>
        <v>1E-3</v>
      </c>
      <c r="AW6" s="2">
        <f t="shared" si="9"/>
        <v>119.18670112107002</v>
      </c>
      <c r="AX6" s="2">
        <f t="shared" si="1"/>
        <v>473566.83</v>
      </c>
      <c r="AY6" s="2">
        <f t="shared" si="2"/>
        <v>360</v>
      </c>
      <c r="AZ6" s="2">
        <f t="shared" si="10"/>
        <v>119.18670112107002</v>
      </c>
      <c r="BA6" s="2">
        <f t="shared" si="11"/>
        <v>119.18670112107002</v>
      </c>
      <c r="BB6" s="2">
        <f t="shared" si="12"/>
        <v>119.18670112107002</v>
      </c>
      <c r="BC6" s="2">
        <f t="shared" si="13"/>
        <v>119.18670112107002</v>
      </c>
      <c r="BD6" s="2">
        <f t="shared" si="14"/>
        <v>119.18670112107002</v>
      </c>
      <c r="BE6" s="2">
        <f t="shared" si="15"/>
        <v>119.18670112107002</v>
      </c>
      <c r="BF6" s="2">
        <f t="shared" si="3"/>
        <v>1</v>
      </c>
      <c r="BG6" s="2"/>
      <c r="BH6" s="2">
        <f t="shared" si="4"/>
        <v>119.18670112107002</v>
      </c>
      <c r="BJ6" s="5" t="s">
        <v>1458</v>
      </c>
      <c r="BK6" s="16">
        <v>1E-3</v>
      </c>
      <c r="BL6" s="16"/>
      <c r="BM6" s="16"/>
      <c r="BP6" s="18" t="s">
        <v>1461</v>
      </c>
      <c r="BQ6" s="19"/>
      <c r="BR6" s="19"/>
      <c r="BS6" s="20"/>
    </row>
    <row r="7" spans="1:71" ht="30" x14ac:dyDescent="0.25">
      <c r="A7">
        <v>877072</v>
      </c>
      <c r="B7">
        <v>30523321</v>
      </c>
      <c r="C7" t="s">
        <v>52</v>
      </c>
      <c r="D7">
        <v>2019</v>
      </c>
      <c r="E7">
        <v>0.5</v>
      </c>
      <c r="F7">
        <v>5286</v>
      </c>
      <c r="G7">
        <v>0</v>
      </c>
      <c r="H7">
        <v>5157</v>
      </c>
      <c r="I7">
        <v>1031301.87</v>
      </c>
      <c r="J7">
        <v>0</v>
      </c>
      <c r="K7">
        <v>0</v>
      </c>
      <c r="L7">
        <v>0.5</v>
      </c>
      <c r="M7" t="s">
        <v>57</v>
      </c>
      <c r="N7">
        <v>1392710.16</v>
      </c>
      <c r="O7">
        <v>258.5</v>
      </c>
      <c r="P7" t="s">
        <v>58</v>
      </c>
      <c r="Q7" t="s">
        <v>59</v>
      </c>
      <c r="R7" t="s">
        <v>60</v>
      </c>
      <c r="S7" s="1">
        <v>43606.423668981501</v>
      </c>
      <c r="T7" t="s">
        <v>54</v>
      </c>
      <c r="U7" t="s">
        <v>55</v>
      </c>
      <c r="V7" t="s">
        <v>61</v>
      </c>
      <c r="W7" s="1">
        <v>37747</v>
      </c>
      <c r="Y7">
        <v>1227527998</v>
      </c>
      <c r="AA7">
        <v>100100114122</v>
      </c>
      <c r="AD7" t="s">
        <v>62</v>
      </c>
      <c r="AE7" t="s">
        <v>63</v>
      </c>
      <c r="AF7" t="s">
        <v>64</v>
      </c>
      <c r="AG7" t="s">
        <v>47</v>
      </c>
      <c r="AH7">
        <v>0</v>
      </c>
      <c r="AI7" t="s">
        <v>48</v>
      </c>
      <c r="AJ7">
        <v>1937110.9808</v>
      </c>
      <c r="AK7">
        <v>7493.6594999999998</v>
      </c>
      <c r="AL7">
        <v>258.5</v>
      </c>
      <c r="AM7">
        <v>1002</v>
      </c>
      <c r="AN7" t="s">
        <v>49</v>
      </c>
      <c r="AO7" t="s">
        <v>50</v>
      </c>
      <c r="AP7" t="s">
        <v>51</v>
      </c>
      <c r="AR7">
        <f t="shared" si="5"/>
        <v>7493.6594999999998</v>
      </c>
      <c r="AS7">
        <f t="shared" si="6"/>
        <v>1937110.9808</v>
      </c>
      <c r="AT7" s="2">
        <f t="shared" si="7"/>
        <v>20</v>
      </c>
      <c r="AU7" s="2">
        <f t="shared" si="8"/>
        <v>1787237.7908000001</v>
      </c>
      <c r="AV7" s="3">
        <f t="shared" si="0"/>
        <v>1E-3</v>
      </c>
      <c r="AW7" s="2">
        <f t="shared" si="9"/>
        <v>893.61889540000004</v>
      </c>
      <c r="AX7" s="2">
        <f t="shared" si="1"/>
        <v>1392710.16</v>
      </c>
      <c r="AY7" s="2" t="str">
        <f t="shared" si="2"/>
        <v>льгота</v>
      </c>
      <c r="AZ7" s="2">
        <f t="shared" si="10"/>
        <v>893.61889540000004</v>
      </c>
      <c r="BA7" s="2" t="str">
        <f t="shared" si="11"/>
        <v>льгота</v>
      </c>
      <c r="BB7" s="2">
        <f t="shared" si="12"/>
        <v>893.61889540000004</v>
      </c>
      <c r="BC7" s="2" t="str">
        <f t="shared" si="13"/>
        <v>льгота</v>
      </c>
      <c r="BD7" s="2">
        <f t="shared" si="14"/>
        <v>893.61889540000004</v>
      </c>
      <c r="BE7" s="2" t="str">
        <f t="shared" si="15"/>
        <v>льгота</v>
      </c>
      <c r="BF7" s="2" t="str">
        <f t="shared" si="3"/>
        <v>льгота</v>
      </c>
      <c r="BG7" s="2"/>
      <c r="BH7" s="2" t="str">
        <f t="shared" si="4"/>
        <v>льгота</v>
      </c>
      <c r="BJ7" s="5" t="s">
        <v>269</v>
      </c>
      <c r="BK7" s="16">
        <v>1E-3</v>
      </c>
      <c r="BL7" s="16"/>
      <c r="BM7" s="16"/>
      <c r="BP7" s="5" t="s">
        <v>1460</v>
      </c>
      <c r="BQ7" s="8">
        <f>SUMIF(AY:AY,"&gt;0")</f>
        <v>310719</v>
      </c>
      <c r="BR7" s="6"/>
      <c r="BS7" s="6"/>
    </row>
    <row r="8" spans="1:71" ht="30" x14ac:dyDescent="0.25">
      <c r="A8">
        <v>877073</v>
      </c>
      <c r="B8">
        <v>30523321</v>
      </c>
      <c r="C8" t="s">
        <v>52</v>
      </c>
      <c r="D8">
        <v>2019</v>
      </c>
      <c r="E8">
        <v>0.5</v>
      </c>
      <c r="F8">
        <v>5286</v>
      </c>
      <c r="G8">
        <v>0</v>
      </c>
      <c r="H8">
        <v>5157</v>
      </c>
      <c r="I8">
        <v>1031301.87</v>
      </c>
      <c r="J8">
        <v>0</v>
      </c>
      <c r="K8">
        <v>0</v>
      </c>
      <c r="L8">
        <v>0.5</v>
      </c>
      <c r="M8" t="s">
        <v>57</v>
      </c>
      <c r="N8">
        <v>1392710.16</v>
      </c>
      <c r="O8">
        <v>258.5</v>
      </c>
      <c r="P8" t="s">
        <v>58</v>
      </c>
      <c r="Q8" t="s">
        <v>59</v>
      </c>
      <c r="R8" t="s">
        <v>60</v>
      </c>
      <c r="S8" s="1">
        <v>43606.417233796303</v>
      </c>
      <c r="T8" t="s">
        <v>54</v>
      </c>
      <c r="U8" t="s">
        <v>55</v>
      </c>
      <c r="V8" t="s">
        <v>61</v>
      </c>
      <c r="W8" s="1">
        <v>37747</v>
      </c>
      <c r="Y8">
        <v>1227246388</v>
      </c>
      <c r="AA8">
        <v>100100115026</v>
      </c>
      <c r="AD8" t="s">
        <v>62</v>
      </c>
      <c r="AF8" t="s">
        <v>64</v>
      </c>
      <c r="AG8" t="s">
        <v>47</v>
      </c>
      <c r="AH8">
        <v>0</v>
      </c>
      <c r="AI8" t="s">
        <v>48</v>
      </c>
      <c r="AJ8">
        <v>1937110.9808</v>
      </c>
      <c r="AK8">
        <v>7493.6594999999998</v>
      </c>
      <c r="AL8">
        <v>258.5</v>
      </c>
      <c r="AM8">
        <v>1002</v>
      </c>
      <c r="AN8" t="s">
        <v>49</v>
      </c>
      <c r="AO8" t="s">
        <v>50</v>
      </c>
      <c r="AP8" t="s">
        <v>51</v>
      </c>
      <c r="AR8">
        <f t="shared" si="5"/>
        <v>7493.6594999999998</v>
      </c>
      <c r="AS8">
        <f t="shared" si="6"/>
        <v>1937110.9808</v>
      </c>
      <c r="AT8" s="2">
        <f t="shared" si="7"/>
        <v>20</v>
      </c>
      <c r="AU8" s="2">
        <f t="shared" si="8"/>
        <v>1787237.7908000001</v>
      </c>
      <c r="AV8" s="3">
        <f t="shared" si="0"/>
        <v>1E-3</v>
      </c>
      <c r="AW8" s="2">
        <f t="shared" si="9"/>
        <v>893.61889540000004</v>
      </c>
      <c r="AX8" s="2">
        <f t="shared" si="1"/>
        <v>1392710.16</v>
      </c>
      <c r="AY8" s="2" t="str">
        <f t="shared" si="2"/>
        <v>льгота</v>
      </c>
      <c r="AZ8" s="2">
        <f t="shared" si="10"/>
        <v>893.61889540000004</v>
      </c>
      <c r="BA8" s="2" t="str">
        <f t="shared" si="11"/>
        <v>льгота</v>
      </c>
      <c r="BB8" s="2">
        <f t="shared" si="12"/>
        <v>893.61889540000004</v>
      </c>
      <c r="BC8" s="2" t="str">
        <f t="shared" si="13"/>
        <v>льгота</v>
      </c>
      <c r="BD8" s="2">
        <f t="shared" si="14"/>
        <v>893.61889540000004</v>
      </c>
      <c r="BE8" s="2" t="str">
        <f t="shared" si="15"/>
        <v>льгота</v>
      </c>
      <c r="BF8" s="2" t="str">
        <f t="shared" si="3"/>
        <v>льгота</v>
      </c>
      <c r="BG8" s="2"/>
      <c r="BH8" s="2" t="str">
        <f t="shared" si="4"/>
        <v>льгота</v>
      </c>
      <c r="BJ8" s="5" t="s">
        <v>1362</v>
      </c>
      <c r="BK8" s="16">
        <v>1E-3</v>
      </c>
      <c r="BL8" s="16"/>
      <c r="BM8" s="16"/>
      <c r="BP8" s="5" t="s">
        <v>1437</v>
      </c>
      <c r="BQ8" s="6">
        <f>SUMIF(BA:BA,"&gt;0")</f>
        <v>86575.180074054995</v>
      </c>
      <c r="BR8" s="6">
        <f>SUMIF(BC:BC,"&gt;0")</f>
        <v>118550.60118264506</v>
      </c>
      <c r="BS8" s="6">
        <f>SUMIF(BH:BH,"&gt;0")</f>
        <v>126255.1753981225</v>
      </c>
    </row>
    <row r="9" spans="1:71" x14ac:dyDescent="0.25">
      <c r="A9">
        <v>900170</v>
      </c>
      <c r="B9">
        <v>30676172</v>
      </c>
      <c r="C9" t="s">
        <v>52</v>
      </c>
      <c r="D9">
        <v>2019</v>
      </c>
      <c r="E9">
        <v>0.15</v>
      </c>
      <c r="F9">
        <v>639</v>
      </c>
      <c r="G9">
        <v>623</v>
      </c>
      <c r="H9">
        <v>0</v>
      </c>
      <c r="I9">
        <v>415393.26</v>
      </c>
      <c r="J9">
        <v>0</v>
      </c>
      <c r="K9">
        <v>0</v>
      </c>
      <c r="L9">
        <v>1</v>
      </c>
      <c r="M9" t="s">
        <v>65</v>
      </c>
      <c r="N9">
        <v>280481.61</v>
      </c>
      <c r="O9">
        <v>46.6</v>
      </c>
      <c r="P9" t="s">
        <v>41</v>
      </c>
      <c r="Q9" t="s">
        <v>42</v>
      </c>
      <c r="R9" t="s">
        <v>42</v>
      </c>
      <c r="S9" s="1">
        <v>43606.415219907401</v>
      </c>
      <c r="T9" t="s">
        <v>66</v>
      </c>
      <c r="U9" t="s">
        <v>55</v>
      </c>
      <c r="V9" t="s">
        <v>67</v>
      </c>
      <c r="W9" s="1">
        <v>38691</v>
      </c>
      <c r="Y9">
        <v>1227160629</v>
      </c>
      <c r="AA9">
        <v>100072267847</v>
      </c>
      <c r="AF9" t="s">
        <v>46</v>
      </c>
      <c r="AG9" t="s">
        <v>47</v>
      </c>
      <c r="AH9">
        <v>0</v>
      </c>
      <c r="AI9" t="s">
        <v>48</v>
      </c>
      <c r="AJ9">
        <v>351809.7476</v>
      </c>
      <c r="AK9">
        <v>7549.5654000000004</v>
      </c>
      <c r="AL9">
        <v>46.6</v>
      </c>
      <c r="AM9">
        <v>1002</v>
      </c>
      <c r="AN9" t="s">
        <v>49</v>
      </c>
      <c r="AO9" t="s">
        <v>50</v>
      </c>
      <c r="AP9" t="s">
        <v>51</v>
      </c>
      <c r="AR9">
        <f t="shared" si="5"/>
        <v>7549.5654000000004</v>
      </c>
      <c r="AS9">
        <f t="shared" si="6"/>
        <v>351809.7476</v>
      </c>
      <c r="AT9" s="2">
        <f t="shared" si="7"/>
        <v>20</v>
      </c>
      <c r="AU9" s="2">
        <f t="shared" si="8"/>
        <v>200818.43959999998</v>
      </c>
      <c r="AV9" s="3">
        <f t="shared" si="0"/>
        <v>1E-3</v>
      </c>
      <c r="AW9" s="2">
        <f t="shared" si="9"/>
        <v>200.81843959999998</v>
      </c>
      <c r="AX9" s="2">
        <f t="shared" si="1"/>
        <v>280481.61</v>
      </c>
      <c r="AY9" s="2">
        <f t="shared" si="2"/>
        <v>639</v>
      </c>
      <c r="AZ9" s="2">
        <f t="shared" si="10"/>
        <v>200.81843959999998</v>
      </c>
      <c r="BA9" s="2">
        <f t="shared" si="11"/>
        <v>200.81843959999998</v>
      </c>
      <c r="BB9" s="2">
        <f t="shared" si="12"/>
        <v>200.81843959999998</v>
      </c>
      <c r="BC9" s="2">
        <f t="shared" si="13"/>
        <v>200.81843959999998</v>
      </c>
      <c r="BD9" s="2">
        <f t="shared" si="14"/>
        <v>200.81843959999998</v>
      </c>
      <c r="BE9" s="2">
        <f t="shared" si="15"/>
        <v>200.81843959999998</v>
      </c>
      <c r="BF9" s="2">
        <f t="shared" si="3"/>
        <v>1</v>
      </c>
      <c r="BG9" s="2"/>
      <c r="BH9" s="2">
        <f t="shared" si="4"/>
        <v>200.81843959999998</v>
      </c>
      <c r="BJ9" s="5" t="s">
        <v>198</v>
      </c>
      <c r="BK9" s="16">
        <v>1E-3</v>
      </c>
      <c r="BL9" s="16"/>
      <c r="BM9" s="16"/>
    </row>
    <row r="10" spans="1:71" x14ac:dyDescent="0.25">
      <c r="A10">
        <v>900026</v>
      </c>
      <c r="B10">
        <v>30588646</v>
      </c>
      <c r="C10" t="s">
        <v>52</v>
      </c>
      <c r="D10">
        <v>2019</v>
      </c>
      <c r="E10">
        <v>0.15</v>
      </c>
      <c r="F10">
        <v>483</v>
      </c>
      <c r="G10">
        <v>471</v>
      </c>
      <c r="H10">
        <v>0</v>
      </c>
      <c r="I10">
        <v>313678.02</v>
      </c>
      <c r="J10">
        <v>0</v>
      </c>
      <c r="K10">
        <v>0</v>
      </c>
      <c r="L10">
        <v>0.33333000000000002</v>
      </c>
      <c r="M10" t="s">
        <v>68</v>
      </c>
      <c r="N10">
        <v>635404.56000000006</v>
      </c>
      <c r="O10">
        <v>46.8</v>
      </c>
      <c r="P10" t="s">
        <v>41</v>
      </c>
      <c r="Q10" t="s">
        <v>42</v>
      </c>
      <c r="R10" t="s">
        <v>42</v>
      </c>
      <c r="S10" s="1">
        <v>43606.414953703701</v>
      </c>
      <c r="T10" t="s">
        <v>54</v>
      </c>
      <c r="U10" t="s">
        <v>55</v>
      </c>
      <c r="V10" t="s">
        <v>69</v>
      </c>
      <c r="W10" s="1">
        <v>40021</v>
      </c>
      <c r="Y10">
        <v>1227149927</v>
      </c>
      <c r="AA10">
        <v>100047420388</v>
      </c>
      <c r="AF10" t="s">
        <v>64</v>
      </c>
      <c r="AG10" t="s">
        <v>47</v>
      </c>
      <c r="AH10">
        <v>0</v>
      </c>
      <c r="AI10" t="s">
        <v>48</v>
      </c>
      <c r="AJ10">
        <v>353284.30800000002</v>
      </c>
      <c r="AK10">
        <v>7548.81</v>
      </c>
      <c r="AL10">
        <v>46.8</v>
      </c>
      <c r="AM10">
        <v>1002</v>
      </c>
      <c r="AN10" t="s">
        <v>49</v>
      </c>
      <c r="AO10" t="s">
        <v>50</v>
      </c>
      <c r="AP10" t="s">
        <v>51</v>
      </c>
      <c r="AR10">
        <f t="shared" si="5"/>
        <v>7548.81</v>
      </c>
      <c r="AS10">
        <f t="shared" si="6"/>
        <v>353284.30800000002</v>
      </c>
      <c r="AT10" s="2">
        <f t="shared" si="7"/>
        <v>20</v>
      </c>
      <c r="AU10" s="2">
        <f t="shared" si="8"/>
        <v>202308.10800000001</v>
      </c>
      <c r="AV10" s="3">
        <f t="shared" si="0"/>
        <v>1E-3</v>
      </c>
      <c r="AW10" s="2">
        <f t="shared" si="9"/>
        <v>67.435361639640007</v>
      </c>
      <c r="AX10" s="2">
        <f t="shared" si="1"/>
        <v>635404.56000000006</v>
      </c>
      <c r="AY10" s="2">
        <f t="shared" si="2"/>
        <v>483</v>
      </c>
      <c r="AZ10" s="2">
        <f t="shared" si="10"/>
        <v>67.435361639640007</v>
      </c>
      <c r="BA10" s="2">
        <f t="shared" si="11"/>
        <v>67.435361639640007</v>
      </c>
      <c r="BB10" s="2">
        <f t="shared" si="12"/>
        <v>67.435361639640007</v>
      </c>
      <c r="BC10" s="2">
        <f t="shared" si="13"/>
        <v>67.435361639640007</v>
      </c>
      <c r="BD10" s="2">
        <f t="shared" si="14"/>
        <v>67.435361639640007</v>
      </c>
      <c r="BE10" s="2">
        <f t="shared" si="15"/>
        <v>67.435361639640007</v>
      </c>
      <c r="BF10" s="2">
        <f t="shared" si="3"/>
        <v>1</v>
      </c>
      <c r="BG10" s="2"/>
      <c r="BH10" s="2">
        <f t="shared" si="4"/>
        <v>67.435361639640007</v>
      </c>
      <c r="BJ10" s="5" t="s">
        <v>151</v>
      </c>
      <c r="BK10" s="16">
        <v>5.0000000000000001E-3</v>
      </c>
      <c r="BL10" s="16"/>
      <c r="BM10" s="17"/>
    </row>
    <row r="11" spans="1:71" x14ac:dyDescent="0.25">
      <c r="A11">
        <v>900027</v>
      </c>
      <c r="B11">
        <v>30588646</v>
      </c>
      <c r="C11" t="s">
        <v>52</v>
      </c>
      <c r="D11">
        <v>2019</v>
      </c>
      <c r="E11">
        <v>0.5</v>
      </c>
      <c r="F11">
        <v>3215</v>
      </c>
      <c r="G11">
        <v>0</v>
      </c>
      <c r="H11">
        <v>3137</v>
      </c>
      <c r="I11">
        <v>627356.13</v>
      </c>
      <c r="J11">
        <v>0</v>
      </c>
      <c r="K11">
        <v>0</v>
      </c>
      <c r="L11">
        <v>0.66666999999999998</v>
      </c>
      <c r="M11" t="s">
        <v>68</v>
      </c>
      <c r="N11">
        <v>635404.56000000006</v>
      </c>
      <c r="O11">
        <v>46.8</v>
      </c>
      <c r="P11" t="s">
        <v>58</v>
      </c>
      <c r="Q11" t="s">
        <v>59</v>
      </c>
      <c r="R11" t="s">
        <v>60</v>
      </c>
      <c r="S11" s="1">
        <v>43606.416400463</v>
      </c>
      <c r="T11" t="s">
        <v>54</v>
      </c>
      <c r="U11" t="s">
        <v>55</v>
      </c>
      <c r="V11" t="s">
        <v>69</v>
      </c>
      <c r="W11" s="1">
        <v>40021</v>
      </c>
      <c r="Y11">
        <v>1227211828</v>
      </c>
      <c r="AA11">
        <v>100084804109</v>
      </c>
      <c r="AD11" t="s">
        <v>62</v>
      </c>
      <c r="AF11" t="s">
        <v>64</v>
      </c>
      <c r="AG11" t="s">
        <v>47</v>
      </c>
      <c r="AH11">
        <v>0</v>
      </c>
      <c r="AI11" t="s">
        <v>48</v>
      </c>
      <c r="AJ11">
        <v>353284.30800000002</v>
      </c>
      <c r="AK11">
        <v>7548.81</v>
      </c>
      <c r="AL11">
        <v>46.8</v>
      </c>
      <c r="AM11">
        <v>1002</v>
      </c>
      <c r="AN11" t="s">
        <v>49</v>
      </c>
      <c r="AO11" t="s">
        <v>50</v>
      </c>
      <c r="AP11" t="s">
        <v>51</v>
      </c>
      <c r="AR11">
        <f t="shared" si="5"/>
        <v>7548.81</v>
      </c>
      <c r="AS11">
        <f t="shared" si="6"/>
        <v>353284.30800000002</v>
      </c>
      <c r="AT11" s="2">
        <f t="shared" si="7"/>
        <v>20</v>
      </c>
      <c r="AU11" s="2">
        <f t="shared" si="8"/>
        <v>202308.10800000001</v>
      </c>
      <c r="AV11" s="3">
        <f t="shared" si="0"/>
        <v>1E-3</v>
      </c>
      <c r="AW11" s="2">
        <f t="shared" si="9"/>
        <v>134.87274636036</v>
      </c>
      <c r="AX11" s="2">
        <f t="shared" si="1"/>
        <v>635404.56000000006</v>
      </c>
      <c r="AY11" s="2" t="str">
        <f t="shared" si="2"/>
        <v>льгота</v>
      </c>
      <c r="AZ11" s="2">
        <f t="shared" si="10"/>
        <v>134.87274636036</v>
      </c>
      <c r="BA11" s="2" t="str">
        <f t="shared" si="11"/>
        <v>льгота</v>
      </c>
      <c r="BB11" s="2">
        <f t="shared" si="12"/>
        <v>134.87274636036</v>
      </c>
      <c r="BC11" s="2" t="str">
        <f t="shared" si="13"/>
        <v>льгота</v>
      </c>
      <c r="BD11" s="2">
        <f t="shared" si="14"/>
        <v>134.87274636036</v>
      </c>
      <c r="BE11" s="2" t="str">
        <f t="shared" si="15"/>
        <v>льгота</v>
      </c>
      <c r="BF11" s="2" t="str">
        <f t="shared" si="3"/>
        <v>льгота</v>
      </c>
      <c r="BG11" s="2"/>
      <c r="BH11" s="2" t="str">
        <f t="shared" si="4"/>
        <v>льгота</v>
      </c>
    </row>
    <row r="12" spans="1:71" x14ac:dyDescent="0.25">
      <c r="A12">
        <v>1030687</v>
      </c>
      <c r="B12">
        <v>182068855</v>
      </c>
      <c r="C12" t="s">
        <v>52</v>
      </c>
      <c r="D12">
        <v>2019</v>
      </c>
      <c r="E12">
        <v>0.15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0.33333000000000002</v>
      </c>
      <c r="M12" t="s">
        <v>70</v>
      </c>
      <c r="O12">
        <v>45.3</v>
      </c>
      <c r="P12" t="s">
        <v>58</v>
      </c>
      <c r="Q12" t="s">
        <v>59</v>
      </c>
      <c r="R12" t="s">
        <v>60</v>
      </c>
      <c r="S12" s="1">
        <v>43606.418749999997</v>
      </c>
      <c r="T12" t="s">
        <v>54</v>
      </c>
      <c r="U12" t="s">
        <v>55</v>
      </c>
      <c r="V12" t="s">
        <v>71</v>
      </c>
      <c r="W12" s="1">
        <v>38910</v>
      </c>
      <c r="Y12">
        <v>1227316568</v>
      </c>
      <c r="AA12">
        <v>100033143762</v>
      </c>
      <c r="AF12" t="s">
        <v>64</v>
      </c>
      <c r="AG12" t="s">
        <v>47</v>
      </c>
      <c r="AH12">
        <v>0</v>
      </c>
      <c r="AI12" t="s">
        <v>48</v>
      </c>
      <c r="AJ12">
        <v>342063.76089999999</v>
      </c>
      <c r="AK12">
        <v>7551.0763999999999</v>
      </c>
      <c r="AL12">
        <v>45.3</v>
      </c>
      <c r="AM12">
        <v>1002</v>
      </c>
      <c r="AN12" t="s">
        <v>49</v>
      </c>
      <c r="AO12" t="s">
        <v>50</v>
      </c>
      <c r="AP12" t="s">
        <v>51</v>
      </c>
      <c r="AR12">
        <f t="shared" si="5"/>
        <v>7551.0763999999999</v>
      </c>
      <c r="AS12">
        <f t="shared" si="6"/>
        <v>342063.76089999999</v>
      </c>
      <c r="AT12" s="2">
        <f t="shared" si="7"/>
        <v>20</v>
      </c>
      <c r="AU12" s="2">
        <f t="shared" si="8"/>
        <v>191042.2329</v>
      </c>
      <c r="AV12" s="3">
        <f t="shared" si="0"/>
        <v>1E-3</v>
      </c>
      <c r="AW12" s="2">
        <f t="shared" si="9"/>
        <v>63.680107492557006</v>
      </c>
      <c r="AX12" s="2">
        <f t="shared" si="1"/>
        <v>0</v>
      </c>
      <c r="AY12" s="2">
        <f t="shared" si="2"/>
        <v>0</v>
      </c>
      <c r="AZ12" s="2">
        <f t="shared" si="10"/>
        <v>12.736021498511402</v>
      </c>
      <c r="BA12" s="2">
        <f t="shared" si="11"/>
        <v>12.736021498511402</v>
      </c>
      <c r="BB12" s="2">
        <f t="shared" si="12"/>
        <v>25.472042997022804</v>
      </c>
      <c r="BC12" s="2">
        <f t="shared" si="13"/>
        <v>25.472042997022804</v>
      </c>
      <c r="BD12" s="2">
        <f t="shared" si="14"/>
        <v>38.208064495534202</v>
      </c>
      <c r="BE12" s="2">
        <f t="shared" si="15"/>
        <v>38.208064495534202</v>
      </c>
      <c r="BF12" s="2">
        <f t="shared" si="3"/>
        <v>1.4999999999999998</v>
      </c>
      <c r="BG12" s="2"/>
      <c r="BH12" s="2">
        <f t="shared" si="4"/>
        <v>28.019247296725087</v>
      </c>
    </row>
    <row r="13" spans="1:71" x14ac:dyDescent="0.25">
      <c r="A13">
        <v>1030688</v>
      </c>
      <c r="B13">
        <v>182068855</v>
      </c>
      <c r="C13" t="s">
        <v>52</v>
      </c>
      <c r="D13">
        <v>2019</v>
      </c>
      <c r="E13">
        <v>0.15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0.33333000000000002</v>
      </c>
      <c r="M13" t="s">
        <v>70</v>
      </c>
      <c r="O13">
        <v>45.3</v>
      </c>
      <c r="P13" t="s">
        <v>41</v>
      </c>
      <c r="Q13" t="s">
        <v>42</v>
      </c>
      <c r="R13" t="s">
        <v>42</v>
      </c>
      <c r="S13" s="1">
        <v>43606.4152314815</v>
      </c>
      <c r="T13" t="s">
        <v>54</v>
      </c>
      <c r="U13" t="s">
        <v>55</v>
      </c>
      <c r="V13" t="s">
        <v>71</v>
      </c>
      <c r="W13" s="1">
        <v>38910</v>
      </c>
      <c r="Y13">
        <v>1227161165</v>
      </c>
      <c r="AA13">
        <v>100119347791</v>
      </c>
      <c r="AF13" t="s">
        <v>64</v>
      </c>
      <c r="AG13" t="s">
        <v>47</v>
      </c>
      <c r="AH13">
        <v>0</v>
      </c>
      <c r="AI13" t="s">
        <v>48</v>
      </c>
      <c r="AJ13">
        <v>342063.76089999999</v>
      </c>
      <c r="AK13">
        <v>7551.0763999999999</v>
      </c>
      <c r="AL13">
        <v>45.3</v>
      </c>
      <c r="AM13">
        <v>1002</v>
      </c>
      <c r="AN13" t="s">
        <v>49</v>
      </c>
      <c r="AO13" t="s">
        <v>50</v>
      </c>
      <c r="AP13" t="s">
        <v>51</v>
      </c>
      <c r="AR13">
        <f t="shared" si="5"/>
        <v>7551.0763999999999</v>
      </c>
      <c r="AS13">
        <f t="shared" si="6"/>
        <v>342063.76089999999</v>
      </c>
      <c r="AT13" s="2">
        <f t="shared" si="7"/>
        <v>20</v>
      </c>
      <c r="AU13" s="2">
        <f t="shared" si="8"/>
        <v>191042.2329</v>
      </c>
      <c r="AV13" s="3">
        <f t="shared" si="0"/>
        <v>1E-3</v>
      </c>
      <c r="AW13" s="2">
        <f t="shared" si="9"/>
        <v>63.680107492557006</v>
      </c>
      <c r="AX13" s="2">
        <f t="shared" si="1"/>
        <v>0</v>
      </c>
      <c r="AY13" s="2">
        <f t="shared" si="2"/>
        <v>0</v>
      </c>
      <c r="AZ13" s="2">
        <f t="shared" si="10"/>
        <v>12.736021498511402</v>
      </c>
      <c r="BA13" s="2">
        <f t="shared" si="11"/>
        <v>12.736021498511402</v>
      </c>
      <c r="BB13" s="2">
        <f t="shared" si="12"/>
        <v>25.472042997022804</v>
      </c>
      <c r="BC13" s="2">
        <f t="shared" si="13"/>
        <v>25.472042997022804</v>
      </c>
      <c r="BD13" s="2">
        <f t="shared" si="14"/>
        <v>38.208064495534202</v>
      </c>
      <c r="BE13" s="2">
        <f t="shared" si="15"/>
        <v>38.208064495534202</v>
      </c>
      <c r="BF13" s="2">
        <f t="shared" si="3"/>
        <v>1.4999999999999998</v>
      </c>
      <c r="BG13" s="2"/>
      <c r="BH13" s="2">
        <f t="shared" si="4"/>
        <v>28.019247296725087</v>
      </c>
      <c r="BL13" s="4"/>
      <c r="BM13" s="4"/>
      <c r="BN13" s="4"/>
      <c r="BO13" s="4"/>
    </row>
    <row r="14" spans="1:71" x14ac:dyDescent="0.25">
      <c r="A14">
        <v>1030689</v>
      </c>
      <c r="B14">
        <v>182068855</v>
      </c>
      <c r="C14" t="s">
        <v>52</v>
      </c>
      <c r="D14">
        <v>2019</v>
      </c>
      <c r="E14">
        <v>0.15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0.33333000000000002</v>
      </c>
      <c r="M14" t="s">
        <v>70</v>
      </c>
      <c r="O14">
        <v>45.3</v>
      </c>
      <c r="P14" t="s">
        <v>58</v>
      </c>
      <c r="Q14" t="s">
        <v>59</v>
      </c>
      <c r="R14" t="s">
        <v>60</v>
      </c>
      <c r="S14" s="1">
        <v>43606.415150462999</v>
      </c>
      <c r="T14" t="s">
        <v>54</v>
      </c>
      <c r="U14" t="s">
        <v>55</v>
      </c>
      <c r="V14" t="s">
        <v>71</v>
      </c>
      <c r="W14" s="1">
        <v>38910</v>
      </c>
      <c r="Y14">
        <v>1227158233</v>
      </c>
      <c r="AA14">
        <v>100122018523</v>
      </c>
      <c r="AF14" t="s">
        <v>64</v>
      </c>
      <c r="AG14" t="s">
        <v>47</v>
      </c>
      <c r="AH14">
        <v>0</v>
      </c>
      <c r="AI14" t="s">
        <v>48</v>
      </c>
      <c r="AJ14">
        <v>342063.76089999999</v>
      </c>
      <c r="AK14">
        <v>7551.0763999999999</v>
      </c>
      <c r="AL14">
        <v>45.3</v>
      </c>
      <c r="AM14">
        <v>1002</v>
      </c>
      <c r="AN14" t="s">
        <v>49</v>
      </c>
      <c r="AO14" t="s">
        <v>50</v>
      </c>
      <c r="AP14" t="s">
        <v>51</v>
      </c>
      <c r="AR14">
        <f t="shared" si="5"/>
        <v>7551.0763999999999</v>
      </c>
      <c r="AS14">
        <f t="shared" si="6"/>
        <v>342063.76089999999</v>
      </c>
      <c r="AT14" s="2">
        <f t="shared" si="7"/>
        <v>20</v>
      </c>
      <c r="AU14" s="2">
        <f t="shared" si="8"/>
        <v>191042.2329</v>
      </c>
      <c r="AV14" s="3">
        <f t="shared" si="0"/>
        <v>1E-3</v>
      </c>
      <c r="AW14" s="2">
        <f t="shared" si="9"/>
        <v>63.680107492557006</v>
      </c>
      <c r="AX14" s="2">
        <f t="shared" si="1"/>
        <v>0</v>
      </c>
      <c r="AY14" s="2">
        <f t="shared" si="2"/>
        <v>0</v>
      </c>
      <c r="AZ14" s="2">
        <f t="shared" si="10"/>
        <v>12.736021498511402</v>
      </c>
      <c r="BA14" s="2">
        <f t="shared" si="11"/>
        <v>12.736021498511402</v>
      </c>
      <c r="BB14" s="2">
        <f t="shared" si="12"/>
        <v>25.472042997022804</v>
      </c>
      <c r="BC14" s="2">
        <f t="shared" si="13"/>
        <v>25.472042997022804</v>
      </c>
      <c r="BD14" s="2">
        <f t="shared" si="14"/>
        <v>38.208064495534202</v>
      </c>
      <c r="BE14" s="2">
        <f t="shared" si="15"/>
        <v>38.208064495534202</v>
      </c>
      <c r="BF14" s="2">
        <f t="shared" si="3"/>
        <v>1.4999999999999998</v>
      </c>
      <c r="BG14" s="2"/>
      <c r="BH14" s="2">
        <f t="shared" si="4"/>
        <v>28.019247296725087</v>
      </c>
      <c r="BL14" s="4"/>
      <c r="BM14" s="4"/>
      <c r="BN14" s="4"/>
      <c r="BO14" s="4"/>
    </row>
    <row r="15" spans="1:71" x14ac:dyDescent="0.25">
      <c r="A15">
        <v>902415</v>
      </c>
      <c r="B15">
        <v>30836135</v>
      </c>
      <c r="C15" t="s">
        <v>52</v>
      </c>
      <c r="D15">
        <v>2019</v>
      </c>
      <c r="E15">
        <v>0.5</v>
      </c>
      <c r="F15">
        <v>10181</v>
      </c>
      <c r="G15">
        <v>0</v>
      </c>
      <c r="H15">
        <v>9933</v>
      </c>
      <c r="I15">
        <v>1986513.51</v>
      </c>
      <c r="J15">
        <v>0</v>
      </c>
      <c r="K15">
        <v>2</v>
      </c>
      <c r="L15">
        <v>1</v>
      </c>
      <c r="M15" t="s">
        <v>72</v>
      </c>
      <c r="N15">
        <v>1341332.55</v>
      </c>
      <c r="O15">
        <v>207.1</v>
      </c>
      <c r="P15" t="s">
        <v>58</v>
      </c>
      <c r="Q15" t="s">
        <v>59</v>
      </c>
      <c r="R15" t="s">
        <v>60</v>
      </c>
      <c r="S15" s="1">
        <v>43606.422060185199</v>
      </c>
      <c r="T15" t="s">
        <v>54</v>
      </c>
      <c r="U15" t="s">
        <v>55</v>
      </c>
      <c r="V15" t="s">
        <v>73</v>
      </c>
      <c r="W15" s="1">
        <v>42452</v>
      </c>
      <c r="Y15">
        <v>1227463267</v>
      </c>
      <c r="AA15">
        <v>100056916494</v>
      </c>
      <c r="AD15" t="s">
        <v>62</v>
      </c>
      <c r="AF15" t="s">
        <v>64</v>
      </c>
      <c r="AG15" t="s">
        <v>47</v>
      </c>
      <c r="AH15">
        <v>0</v>
      </c>
      <c r="AI15" t="s">
        <v>48</v>
      </c>
      <c r="AJ15">
        <v>1814304.1269</v>
      </c>
      <c r="AK15">
        <v>8760.5221000000001</v>
      </c>
      <c r="AL15">
        <v>207.1</v>
      </c>
      <c r="AM15">
        <v>1002</v>
      </c>
      <c r="AN15" t="s">
        <v>49</v>
      </c>
      <c r="AO15" t="s">
        <v>50</v>
      </c>
      <c r="AP15" t="s">
        <v>51</v>
      </c>
      <c r="AR15">
        <f t="shared" si="5"/>
        <v>8760.5221000000001</v>
      </c>
      <c r="AS15">
        <f t="shared" si="6"/>
        <v>1814304.1269</v>
      </c>
      <c r="AT15" s="2">
        <f t="shared" si="7"/>
        <v>20</v>
      </c>
      <c r="AU15" s="2">
        <f t="shared" si="8"/>
        <v>1639093.6849</v>
      </c>
      <c r="AV15" s="3">
        <f t="shared" si="0"/>
        <v>1E-3</v>
      </c>
      <c r="AW15" s="2">
        <f t="shared" si="9"/>
        <v>1639.0936849</v>
      </c>
      <c r="AX15" s="2">
        <f t="shared" si="1"/>
        <v>1341332.55</v>
      </c>
      <c r="AY15" s="2" t="str">
        <f t="shared" si="2"/>
        <v>льгота</v>
      </c>
      <c r="AZ15" s="2">
        <f t="shared" si="10"/>
        <v>1639.0936849</v>
      </c>
      <c r="BA15" s="2" t="str">
        <f t="shared" si="11"/>
        <v>льгота</v>
      </c>
      <c r="BB15" s="2">
        <f t="shared" si="12"/>
        <v>1639.0936849</v>
      </c>
      <c r="BC15" s="2" t="str">
        <f t="shared" si="13"/>
        <v>льгота</v>
      </c>
      <c r="BD15" s="2">
        <f t="shared" si="14"/>
        <v>1639.0936849</v>
      </c>
      <c r="BE15" s="2" t="str">
        <f t="shared" si="15"/>
        <v>льгота</v>
      </c>
      <c r="BF15" s="2" t="str">
        <f t="shared" si="3"/>
        <v>льгота</v>
      </c>
      <c r="BG15" s="2"/>
      <c r="BH15" s="2" t="str">
        <f t="shared" si="4"/>
        <v>льгота</v>
      </c>
    </row>
    <row r="16" spans="1:71" x14ac:dyDescent="0.25">
      <c r="A16">
        <v>1038174</v>
      </c>
      <c r="B16">
        <v>191092157</v>
      </c>
      <c r="C16" t="s">
        <v>52</v>
      </c>
      <c r="D16">
        <v>2019</v>
      </c>
      <c r="E16">
        <v>0.15</v>
      </c>
      <c r="F16">
        <v>0</v>
      </c>
      <c r="G16">
        <v>0</v>
      </c>
      <c r="H16">
        <v>0</v>
      </c>
      <c r="I16">
        <v>0</v>
      </c>
      <c r="J16">
        <v>0</v>
      </c>
      <c r="K16">
        <v>0</v>
      </c>
      <c r="L16">
        <v>0.375</v>
      </c>
      <c r="M16" t="s">
        <v>74</v>
      </c>
      <c r="O16">
        <v>65.7</v>
      </c>
      <c r="P16" t="s">
        <v>41</v>
      </c>
      <c r="Q16" t="s">
        <v>42</v>
      </c>
      <c r="R16" t="s">
        <v>42</v>
      </c>
      <c r="S16" s="1">
        <v>43606.418009259301</v>
      </c>
      <c r="T16" t="s">
        <v>54</v>
      </c>
      <c r="U16" t="s">
        <v>55</v>
      </c>
      <c r="V16" t="s">
        <v>75</v>
      </c>
      <c r="W16" s="1">
        <v>43027</v>
      </c>
      <c r="Y16">
        <v>1227282636</v>
      </c>
      <c r="AA16">
        <v>100092044503</v>
      </c>
      <c r="AF16" t="s">
        <v>64</v>
      </c>
      <c r="AG16" t="s">
        <v>47</v>
      </c>
      <c r="AH16">
        <v>0</v>
      </c>
      <c r="AI16" t="s">
        <v>48</v>
      </c>
      <c r="AJ16">
        <v>494666.2916</v>
      </c>
      <c r="AK16">
        <v>7529.1673000000001</v>
      </c>
      <c r="AL16">
        <v>65.7</v>
      </c>
      <c r="AM16">
        <v>1002</v>
      </c>
      <c r="AN16" t="s">
        <v>49</v>
      </c>
      <c r="AO16" t="s">
        <v>50</v>
      </c>
      <c r="AP16" t="s">
        <v>51</v>
      </c>
      <c r="AR16">
        <f t="shared" si="5"/>
        <v>7529.1673000000001</v>
      </c>
      <c r="AS16">
        <f t="shared" si="6"/>
        <v>494666.2916</v>
      </c>
      <c r="AT16" s="2">
        <f t="shared" si="7"/>
        <v>20</v>
      </c>
      <c r="AU16" s="2">
        <f t="shared" si="8"/>
        <v>344082.94559999998</v>
      </c>
      <c r="AV16" s="3">
        <f t="shared" si="0"/>
        <v>1E-3</v>
      </c>
      <c r="AW16" s="2">
        <f t="shared" si="9"/>
        <v>129.03110459999999</v>
      </c>
      <c r="AX16" s="2">
        <f t="shared" si="1"/>
        <v>0</v>
      </c>
      <c r="AY16" s="2">
        <f t="shared" si="2"/>
        <v>0</v>
      </c>
      <c r="AZ16" s="2">
        <f t="shared" si="10"/>
        <v>25.806220920000001</v>
      </c>
      <c r="BA16" s="2">
        <f t="shared" si="11"/>
        <v>25.806220920000001</v>
      </c>
      <c r="BB16" s="2">
        <f t="shared" si="12"/>
        <v>51.612441840000002</v>
      </c>
      <c r="BC16" s="2">
        <f t="shared" si="13"/>
        <v>51.612441840000002</v>
      </c>
      <c r="BD16" s="2">
        <f t="shared" si="14"/>
        <v>77.418662759999989</v>
      </c>
      <c r="BE16" s="2">
        <f t="shared" si="15"/>
        <v>77.418662759999989</v>
      </c>
      <c r="BF16" s="2">
        <f t="shared" si="3"/>
        <v>1.4999999999999998</v>
      </c>
      <c r="BG16" s="2"/>
      <c r="BH16" s="2">
        <f t="shared" si="4"/>
        <v>56.773686024000007</v>
      </c>
    </row>
    <row r="17" spans="1:60" x14ac:dyDescent="0.25">
      <c r="A17">
        <v>1038175</v>
      </c>
      <c r="B17">
        <v>191092157</v>
      </c>
      <c r="C17" t="s">
        <v>52</v>
      </c>
      <c r="D17">
        <v>2019</v>
      </c>
      <c r="E17">
        <v>0</v>
      </c>
      <c r="F17">
        <v>0</v>
      </c>
      <c r="G17">
        <v>0</v>
      </c>
      <c r="H17">
        <v>0</v>
      </c>
      <c r="I17">
        <v>0</v>
      </c>
      <c r="J17">
        <v>0</v>
      </c>
      <c r="K17">
        <v>0</v>
      </c>
      <c r="L17">
        <v>0.375</v>
      </c>
      <c r="M17" t="s">
        <v>74</v>
      </c>
      <c r="O17">
        <v>65.7</v>
      </c>
      <c r="P17" t="s">
        <v>41</v>
      </c>
      <c r="Q17" t="s">
        <v>42</v>
      </c>
      <c r="R17" t="s">
        <v>42</v>
      </c>
      <c r="S17" s="1">
        <v>43606.417812500003</v>
      </c>
      <c r="T17" t="s">
        <v>54</v>
      </c>
      <c r="U17" t="s">
        <v>55</v>
      </c>
      <c r="V17" t="s">
        <v>75</v>
      </c>
      <c r="W17" s="1">
        <v>43035</v>
      </c>
      <c r="Y17">
        <v>1227273415</v>
      </c>
      <c r="AA17">
        <v>2000116990259</v>
      </c>
      <c r="AF17" t="s">
        <v>64</v>
      </c>
      <c r="AG17" t="s">
        <v>47</v>
      </c>
      <c r="AH17">
        <v>0</v>
      </c>
      <c r="AI17" t="s">
        <v>48</v>
      </c>
      <c r="AJ17">
        <v>494666.2916</v>
      </c>
      <c r="AK17">
        <v>7529.1673000000001</v>
      </c>
      <c r="AL17">
        <v>65.7</v>
      </c>
      <c r="AM17">
        <v>1002</v>
      </c>
      <c r="AN17" t="s">
        <v>49</v>
      </c>
      <c r="AO17" t="s">
        <v>50</v>
      </c>
      <c r="AP17" t="s">
        <v>51</v>
      </c>
      <c r="AR17">
        <f t="shared" si="5"/>
        <v>7529.1673000000001</v>
      </c>
      <c r="AS17">
        <f t="shared" si="6"/>
        <v>494666.2916</v>
      </c>
      <c r="AT17" s="2">
        <f t="shared" si="7"/>
        <v>20</v>
      </c>
      <c r="AU17" s="2">
        <f t="shared" si="8"/>
        <v>344082.94559999998</v>
      </c>
      <c r="AV17" s="3">
        <f t="shared" si="0"/>
        <v>1E-3</v>
      </c>
      <c r="AW17" s="2">
        <f t="shared" si="9"/>
        <v>129.03110459999999</v>
      </c>
      <c r="AX17" s="2">
        <f t="shared" si="1"/>
        <v>0</v>
      </c>
      <c r="AY17" s="2">
        <f t="shared" si="2"/>
        <v>0</v>
      </c>
      <c r="AZ17" s="2">
        <f t="shared" si="10"/>
        <v>25.806220920000001</v>
      </c>
      <c r="BA17" s="2">
        <f t="shared" si="11"/>
        <v>25.806220920000001</v>
      </c>
      <c r="BB17" s="2">
        <f t="shared" si="12"/>
        <v>51.612441840000002</v>
      </c>
      <c r="BC17" s="2">
        <f t="shared" si="13"/>
        <v>51.612441840000002</v>
      </c>
      <c r="BD17" s="2">
        <f t="shared" si="14"/>
        <v>77.418662759999989</v>
      </c>
      <c r="BE17" s="2">
        <f t="shared" si="15"/>
        <v>77.418662759999989</v>
      </c>
      <c r="BF17" s="2">
        <f t="shared" si="3"/>
        <v>1.4999999999999998</v>
      </c>
      <c r="BG17" s="2"/>
      <c r="BH17" s="2">
        <f t="shared" si="4"/>
        <v>56.773686024000007</v>
      </c>
    </row>
    <row r="18" spans="1:60" x14ac:dyDescent="0.25">
      <c r="A18">
        <v>909548</v>
      </c>
      <c r="B18">
        <v>30596559</v>
      </c>
      <c r="C18" t="s">
        <v>52</v>
      </c>
      <c r="D18">
        <v>2019</v>
      </c>
      <c r="E18">
        <v>0.5</v>
      </c>
      <c r="F18">
        <v>6247</v>
      </c>
      <c r="G18">
        <v>0</v>
      </c>
      <c r="H18">
        <v>6095</v>
      </c>
      <c r="I18">
        <v>1218976.8999999999</v>
      </c>
      <c r="J18">
        <v>0</v>
      </c>
      <c r="K18">
        <v>0</v>
      </c>
      <c r="L18">
        <v>1</v>
      </c>
      <c r="M18" t="s">
        <v>76</v>
      </c>
      <c r="N18">
        <v>823076.91</v>
      </c>
      <c r="O18">
        <v>46.5</v>
      </c>
      <c r="P18" t="s">
        <v>58</v>
      </c>
      <c r="Q18" t="s">
        <v>59</v>
      </c>
      <c r="R18" t="s">
        <v>60</v>
      </c>
      <c r="S18" s="1">
        <v>43606.416273148097</v>
      </c>
      <c r="T18" t="s">
        <v>54</v>
      </c>
      <c r="U18" t="s">
        <v>55</v>
      </c>
      <c r="V18" t="s">
        <v>77</v>
      </c>
      <c r="W18" s="1">
        <v>37116</v>
      </c>
      <c r="Y18">
        <v>1227206448</v>
      </c>
      <c r="AA18">
        <v>100099740357</v>
      </c>
      <c r="AD18" t="s">
        <v>62</v>
      </c>
      <c r="AF18" t="s">
        <v>64</v>
      </c>
      <c r="AG18" t="s">
        <v>47</v>
      </c>
      <c r="AH18">
        <v>0</v>
      </c>
      <c r="AI18" t="s">
        <v>48</v>
      </c>
      <c r="AJ18">
        <v>410403.3921</v>
      </c>
      <c r="AK18">
        <v>8825.8793999999998</v>
      </c>
      <c r="AL18">
        <v>46.5</v>
      </c>
      <c r="AM18">
        <v>1002</v>
      </c>
      <c r="AN18" t="s">
        <v>49</v>
      </c>
      <c r="AO18" t="s">
        <v>50</v>
      </c>
      <c r="AP18" t="s">
        <v>51</v>
      </c>
      <c r="AR18">
        <f t="shared" si="5"/>
        <v>8825.8793999999998</v>
      </c>
      <c r="AS18">
        <f t="shared" si="6"/>
        <v>410403.3921</v>
      </c>
      <c r="AT18" s="2">
        <f t="shared" si="7"/>
        <v>20</v>
      </c>
      <c r="AU18" s="2">
        <f t="shared" si="8"/>
        <v>233885.80410000001</v>
      </c>
      <c r="AV18" s="3">
        <f t="shared" si="0"/>
        <v>1E-3</v>
      </c>
      <c r="AW18" s="2">
        <f t="shared" si="9"/>
        <v>233.8858041</v>
      </c>
      <c r="AX18" s="2">
        <f t="shared" si="1"/>
        <v>823076.91</v>
      </c>
      <c r="AY18" s="2" t="str">
        <f t="shared" si="2"/>
        <v>льгота</v>
      </c>
      <c r="AZ18" s="2">
        <f t="shared" si="10"/>
        <v>233.8858041</v>
      </c>
      <c r="BA18" s="2" t="str">
        <f t="shared" si="11"/>
        <v>льгота</v>
      </c>
      <c r="BB18" s="2">
        <f t="shared" si="12"/>
        <v>233.8858041</v>
      </c>
      <c r="BC18" s="2" t="str">
        <f t="shared" si="13"/>
        <v>льгота</v>
      </c>
      <c r="BD18" s="2">
        <f t="shared" si="14"/>
        <v>233.8858041</v>
      </c>
      <c r="BE18" s="2" t="str">
        <f t="shared" si="15"/>
        <v>льгота</v>
      </c>
      <c r="BF18" s="2" t="str">
        <f t="shared" si="3"/>
        <v>льгота</v>
      </c>
      <c r="BG18" s="2"/>
      <c r="BH18" s="2" t="str">
        <f t="shared" si="4"/>
        <v>льгота</v>
      </c>
    </row>
    <row r="19" spans="1:60" x14ac:dyDescent="0.25">
      <c r="A19">
        <v>905865</v>
      </c>
      <c r="B19">
        <v>30589123</v>
      </c>
      <c r="C19" t="s">
        <v>52</v>
      </c>
      <c r="D19">
        <v>2019</v>
      </c>
      <c r="E19">
        <v>0.5</v>
      </c>
      <c r="F19">
        <v>2893</v>
      </c>
      <c r="G19">
        <v>2822</v>
      </c>
      <c r="H19">
        <v>0</v>
      </c>
      <c r="I19">
        <v>564408.54</v>
      </c>
      <c r="J19">
        <v>0</v>
      </c>
      <c r="K19">
        <v>0</v>
      </c>
      <c r="L19">
        <v>1</v>
      </c>
      <c r="M19" t="s">
        <v>78</v>
      </c>
      <c r="N19">
        <v>381099.62</v>
      </c>
      <c r="O19">
        <v>57.2</v>
      </c>
      <c r="P19" t="s">
        <v>41</v>
      </c>
      <c r="Q19" t="s">
        <v>42</v>
      </c>
      <c r="R19" t="s">
        <v>42</v>
      </c>
      <c r="S19" s="1">
        <v>43606.4155439815</v>
      </c>
      <c r="T19" t="s">
        <v>54</v>
      </c>
      <c r="U19" t="s">
        <v>55</v>
      </c>
      <c r="V19" t="s">
        <v>79</v>
      </c>
      <c r="W19" s="1">
        <v>42611</v>
      </c>
      <c r="Y19">
        <v>1227174544</v>
      </c>
      <c r="AA19">
        <v>100194768018</v>
      </c>
      <c r="AF19" t="s">
        <v>64</v>
      </c>
      <c r="AG19" t="s">
        <v>47</v>
      </c>
      <c r="AH19">
        <v>0</v>
      </c>
      <c r="AI19" t="s">
        <v>48</v>
      </c>
      <c r="AJ19">
        <v>431100.5098</v>
      </c>
      <c r="AK19">
        <v>7536.7222000000002</v>
      </c>
      <c r="AL19">
        <v>57.2</v>
      </c>
      <c r="AM19">
        <v>1002</v>
      </c>
      <c r="AN19" t="s">
        <v>49</v>
      </c>
      <c r="AO19" t="s">
        <v>50</v>
      </c>
      <c r="AP19" t="s">
        <v>51</v>
      </c>
      <c r="AR19">
        <f t="shared" si="5"/>
        <v>7536.7222000000002</v>
      </c>
      <c r="AS19">
        <f t="shared" si="6"/>
        <v>431100.5098</v>
      </c>
      <c r="AT19" s="2">
        <f t="shared" si="7"/>
        <v>20</v>
      </c>
      <c r="AU19" s="2">
        <f t="shared" si="8"/>
        <v>280366.06579999998</v>
      </c>
      <c r="AV19" s="3">
        <f t="shared" si="0"/>
        <v>1E-3</v>
      </c>
      <c r="AW19" s="2">
        <f t="shared" si="9"/>
        <v>280.3660658</v>
      </c>
      <c r="AX19" s="2">
        <f t="shared" si="1"/>
        <v>381099.62</v>
      </c>
      <c r="AY19" s="2">
        <f t="shared" si="2"/>
        <v>2893</v>
      </c>
      <c r="AZ19" s="2">
        <f t="shared" si="10"/>
        <v>280.3660658</v>
      </c>
      <c r="BA19" s="2">
        <f t="shared" si="11"/>
        <v>280.3660658</v>
      </c>
      <c r="BB19" s="2">
        <f t="shared" si="12"/>
        <v>280.3660658</v>
      </c>
      <c r="BC19" s="2">
        <f t="shared" si="13"/>
        <v>280.3660658</v>
      </c>
      <c r="BD19" s="2">
        <f t="shared" si="14"/>
        <v>280.3660658</v>
      </c>
      <c r="BE19" s="2">
        <f t="shared" si="15"/>
        <v>280.3660658</v>
      </c>
      <c r="BF19" s="2">
        <f t="shared" si="3"/>
        <v>1</v>
      </c>
      <c r="BG19" s="2"/>
      <c r="BH19" s="2">
        <f t="shared" si="4"/>
        <v>280.3660658</v>
      </c>
    </row>
    <row r="20" spans="1:60" x14ac:dyDescent="0.25">
      <c r="A20">
        <v>906967</v>
      </c>
      <c r="B20">
        <v>30589124</v>
      </c>
      <c r="C20" t="s">
        <v>52</v>
      </c>
      <c r="D20">
        <v>2019</v>
      </c>
      <c r="E20">
        <v>0.5</v>
      </c>
      <c r="F20">
        <v>3203</v>
      </c>
      <c r="G20">
        <v>0</v>
      </c>
      <c r="H20">
        <v>3125</v>
      </c>
      <c r="I20">
        <v>625054.15</v>
      </c>
      <c r="J20">
        <v>0</v>
      </c>
      <c r="K20">
        <v>0</v>
      </c>
      <c r="L20">
        <v>1</v>
      </c>
      <c r="M20" t="s">
        <v>80</v>
      </c>
      <c r="N20">
        <v>422048.72</v>
      </c>
      <c r="O20">
        <v>67.5</v>
      </c>
      <c r="P20" t="s">
        <v>58</v>
      </c>
      <c r="Q20" t="s">
        <v>59</v>
      </c>
      <c r="R20" t="s">
        <v>60</v>
      </c>
      <c r="S20" s="1">
        <v>43606.415613425903</v>
      </c>
      <c r="T20" t="s">
        <v>54</v>
      </c>
      <c r="U20" t="s">
        <v>55</v>
      </c>
      <c r="V20" t="s">
        <v>81</v>
      </c>
      <c r="W20" s="1">
        <v>37294</v>
      </c>
      <c r="Y20">
        <v>1227177930</v>
      </c>
      <c r="AA20">
        <v>100041869721</v>
      </c>
      <c r="AD20" t="s">
        <v>62</v>
      </c>
      <c r="AF20" t="s">
        <v>64</v>
      </c>
      <c r="AG20" t="s">
        <v>47</v>
      </c>
      <c r="AH20">
        <v>0</v>
      </c>
      <c r="AI20" t="s">
        <v>48</v>
      </c>
      <c r="AJ20">
        <v>508116.80699999997</v>
      </c>
      <c r="AK20">
        <v>7527.6563999999998</v>
      </c>
      <c r="AL20">
        <v>67.5</v>
      </c>
      <c r="AM20">
        <v>1002</v>
      </c>
      <c r="AN20" t="s">
        <v>49</v>
      </c>
      <c r="AO20" t="s">
        <v>50</v>
      </c>
      <c r="AP20" t="s">
        <v>51</v>
      </c>
      <c r="AR20">
        <f t="shared" si="5"/>
        <v>7527.6563999999998</v>
      </c>
      <c r="AS20">
        <f t="shared" si="6"/>
        <v>508116.80699999997</v>
      </c>
      <c r="AT20" s="2">
        <f t="shared" si="7"/>
        <v>20</v>
      </c>
      <c r="AU20" s="2">
        <f t="shared" si="8"/>
        <v>357563.679</v>
      </c>
      <c r="AV20" s="3">
        <f t="shared" si="0"/>
        <v>1E-3</v>
      </c>
      <c r="AW20" s="2">
        <f t="shared" si="9"/>
        <v>357.56367900000004</v>
      </c>
      <c r="AX20" s="2">
        <f t="shared" si="1"/>
        <v>422048.72</v>
      </c>
      <c r="AY20" s="2" t="str">
        <f t="shared" si="2"/>
        <v>льгота</v>
      </c>
      <c r="AZ20" s="2">
        <f t="shared" si="10"/>
        <v>357.56367900000004</v>
      </c>
      <c r="BA20" s="2" t="str">
        <f t="shared" si="11"/>
        <v>льгота</v>
      </c>
      <c r="BB20" s="2">
        <f t="shared" si="12"/>
        <v>357.56367900000004</v>
      </c>
      <c r="BC20" s="2" t="str">
        <f t="shared" si="13"/>
        <v>льгота</v>
      </c>
      <c r="BD20" s="2">
        <f t="shared" si="14"/>
        <v>357.56367900000004</v>
      </c>
      <c r="BE20" s="2" t="str">
        <f t="shared" si="15"/>
        <v>льгота</v>
      </c>
      <c r="BF20" s="2" t="str">
        <f t="shared" si="3"/>
        <v>льгота</v>
      </c>
      <c r="BG20" s="2"/>
      <c r="BH20" s="2" t="str">
        <f t="shared" si="4"/>
        <v>льгота</v>
      </c>
    </row>
    <row r="21" spans="1:60" x14ac:dyDescent="0.25">
      <c r="A21">
        <v>1031391</v>
      </c>
      <c r="B21">
        <v>182069077</v>
      </c>
      <c r="C21" t="s">
        <v>52</v>
      </c>
      <c r="D21">
        <v>2019</v>
      </c>
      <c r="E21">
        <v>0.1</v>
      </c>
      <c r="F21">
        <v>0</v>
      </c>
      <c r="G21">
        <v>0</v>
      </c>
      <c r="H21">
        <v>0</v>
      </c>
      <c r="I21">
        <v>0</v>
      </c>
      <c r="J21">
        <v>0</v>
      </c>
      <c r="K21">
        <v>0</v>
      </c>
      <c r="L21">
        <v>0.25</v>
      </c>
      <c r="M21" t="s">
        <v>82</v>
      </c>
      <c r="O21">
        <v>44.7</v>
      </c>
      <c r="P21" t="s">
        <v>41</v>
      </c>
      <c r="Q21" t="s">
        <v>42</v>
      </c>
      <c r="R21" t="s">
        <v>42</v>
      </c>
      <c r="S21" s="1">
        <v>43606.417164351798</v>
      </c>
      <c r="T21" t="s">
        <v>54</v>
      </c>
      <c r="U21" t="s">
        <v>55</v>
      </c>
      <c r="V21" t="s">
        <v>83</v>
      </c>
      <c r="W21" s="1">
        <v>37985</v>
      </c>
      <c r="Y21">
        <v>1227243707</v>
      </c>
      <c r="AA21">
        <v>100104208371</v>
      </c>
      <c r="AF21" t="s">
        <v>64</v>
      </c>
      <c r="AG21" t="s">
        <v>47</v>
      </c>
      <c r="AH21">
        <v>0</v>
      </c>
      <c r="AI21" t="s">
        <v>48</v>
      </c>
      <c r="AJ21">
        <v>337600.6568</v>
      </c>
      <c r="AK21">
        <v>7552.5874000000003</v>
      </c>
      <c r="AL21">
        <v>44.7</v>
      </c>
      <c r="AM21">
        <v>1002</v>
      </c>
      <c r="AN21" t="s">
        <v>49</v>
      </c>
      <c r="AO21" t="s">
        <v>50</v>
      </c>
      <c r="AP21" t="s">
        <v>51</v>
      </c>
      <c r="AR21">
        <f t="shared" si="5"/>
        <v>7552.5874000000003</v>
      </c>
      <c r="AS21">
        <f t="shared" si="6"/>
        <v>337600.6568</v>
      </c>
      <c r="AT21" s="2">
        <f t="shared" si="7"/>
        <v>20</v>
      </c>
      <c r="AU21" s="2">
        <f t="shared" si="8"/>
        <v>186548.90879999998</v>
      </c>
      <c r="AV21" s="3">
        <f t="shared" si="0"/>
        <v>1E-3</v>
      </c>
      <c r="AW21" s="2">
        <f t="shared" si="9"/>
        <v>46.637227199999998</v>
      </c>
      <c r="AX21" s="2">
        <f t="shared" si="1"/>
        <v>0</v>
      </c>
      <c r="AY21" s="2">
        <f t="shared" si="2"/>
        <v>0</v>
      </c>
      <c r="AZ21" s="2">
        <f t="shared" si="10"/>
        <v>9.32744544</v>
      </c>
      <c r="BA21" s="2">
        <f t="shared" si="11"/>
        <v>9.32744544</v>
      </c>
      <c r="BB21" s="2">
        <f t="shared" si="12"/>
        <v>18.65489088</v>
      </c>
      <c r="BC21" s="2">
        <f t="shared" si="13"/>
        <v>18.65489088</v>
      </c>
      <c r="BD21" s="2">
        <f t="shared" si="14"/>
        <v>27.982336319999998</v>
      </c>
      <c r="BE21" s="2">
        <f t="shared" si="15"/>
        <v>27.982336319999998</v>
      </c>
      <c r="BF21" s="2">
        <f t="shared" si="3"/>
        <v>1.5</v>
      </c>
      <c r="BG21" s="2"/>
      <c r="BH21" s="2">
        <f t="shared" si="4"/>
        <v>20.520379968</v>
      </c>
    </row>
    <row r="22" spans="1:60" x14ac:dyDescent="0.25">
      <c r="A22">
        <v>1031392</v>
      </c>
      <c r="B22">
        <v>182069077</v>
      </c>
      <c r="C22" t="s">
        <v>52</v>
      </c>
      <c r="D22">
        <v>2019</v>
      </c>
      <c r="E22">
        <v>0.1</v>
      </c>
      <c r="F22">
        <v>0</v>
      </c>
      <c r="G22">
        <v>0</v>
      </c>
      <c r="H22">
        <v>0</v>
      </c>
      <c r="I22">
        <v>0</v>
      </c>
      <c r="J22">
        <v>0</v>
      </c>
      <c r="K22">
        <v>0</v>
      </c>
      <c r="L22">
        <v>0.25</v>
      </c>
      <c r="M22" t="s">
        <v>82</v>
      </c>
      <c r="O22">
        <v>44.7</v>
      </c>
      <c r="P22" t="s">
        <v>41</v>
      </c>
      <c r="Q22" t="s">
        <v>42</v>
      </c>
      <c r="R22" t="s">
        <v>42</v>
      </c>
      <c r="S22" s="1">
        <v>43606.415937500002</v>
      </c>
      <c r="T22" t="s">
        <v>54</v>
      </c>
      <c r="U22" t="s">
        <v>55</v>
      </c>
      <c r="V22" t="s">
        <v>83</v>
      </c>
      <c r="W22" s="1">
        <v>37985</v>
      </c>
      <c r="Y22">
        <v>1227192157</v>
      </c>
      <c r="AA22">
        <v>100134324520</v>
      </c>
      <c r="AF22" t="s">
        <v>64</v>
      </c>
      <c r="AG22" t="s">
        <v>47</v>
      </c>
      <c r="AH22">
        <v>0</v>
      </c>
      <c r="AI22" t="s">
        <v>48</v>
      </c>
      <c r="AJ22">
        <v>337600.6568</v>
      </c>
      <c r="AK22">
        <v>7552.5874000000003</v>
      </c>
      <c r="AL22">
        <v>44.7</v>
      </c>
      <c r="AM22">
        <v>1002</v>
      </c>
      <c r="AN22" t="s">
        <v>49</v>
      </c>
      <c r="AO22" t="s">
        <v>50</v>
      </c>
      <c r="AP22" t="s">
        <v>51</v>
      </c>
      <c r="AR22">
        <f t="shared" si="5"/>
        <v>7552.5874000000003</v>
      </c>
      <c r="AS22">
        <f t="shared" si="6"/>
        <v>337600.6568</v>
      </c>
      <c r="AT22" s="2">
        <f t="shared" si="7"/>
        <v>20</v>
      </c>
      <c r="AU22" s="2">
        <f t="shared" si="8"/>
        <v>186548.90879999998</v>
      </c>
      <c r="AV22" s="3">
        <f t="shared" si="0"/>
        <v>1E-3</v>
      </c>
      <c r="AW22" s="2">
        <f t="shared" si="9"/>
        <v>46.637227199999998</v>
      </c>
      <c r="AX22" s="2">
        <f t="shared" si="1"/>
        <v>0</v>
      </c>
      <c r="AY22" s="2">
        <f t="shared" si="2"/>
        <v>0</v>
      </c>
      <c r="AZ22" s="2">
        <f t="shared" si="10"/>
        <v>9.32744544</v>
      </c>
      <c r="BA22" s="2">
        <f t="shared" si="11"/>
        <v>9.32744544</v>
      </c>
      <c r="BB22" s="2">
        <f t="shared" si="12"/>
        <v>18.65489088</v>
      </c>
      <c r="BC22" s="2">
        <f t="shared" si="13"/>
        <v>18.65489088</v>
      </c>
      <c r="BD22" s="2">
        <f t="shared" si="14"/>
        <v>27.982336319999998</v>
      </c>
      <c r="BE22" s="2">
        <f t="shared" si="15"/>
        <v>27.982336319999998</v>
      </c>
      <c r="BF22" s="2">
        <f t="shared" si="3"/>
        <v>1.5</v>
      </c>
      <c r="BG22" s="2"/>
      <c r="BH22" s="2">
        <f t="shared" si="4"/>
        <v>20.520379968</v>
      </c>
    </row>
    <row r="23" spans="1:60" x14ac:dyDescent="0.25">
      <c r="A23">
        <v>1031393</v>
      </c>
      <c r="B23">
        <v>182069077</v>
      </c>
      <c r="C23" t="s">
        <v>52</v>
      </c>
      <c r="D23">
        <v>2019</v>
      </c>
      <c r="E23">
        <v>0.1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0.25</v>
      </c>
      <c r="M23" t="s">
        <v>82</v>
      </c>
      <c r="O23">
        <v>44.7</v>
      </c>
      <c r="P23" t="s">
        <v>41</v>
      </c>
      <c r="Q23" t="s">
        <v>42</v>
      </c>
      <c r="R23" t="s">
        <v>42</v>
      </c>
      <c r="S23" s="1">
        <v>43606.415219907401</v>
      </c>
      <c r="T23" t="s">
        <v>54</v>
      </c>
      <c r="U23" t="s">
        <v>55</v>
      </c>
      <c r="V23" t="s">
        <v>83</v>
      </c>
      <c r="W23" s="1">
        <v>37985</v>
      </c>
      <c r="Y23">
        <v>1227160896</v>
      </c>
      <c r="AA23">
        <v>100144477925</v>
      </c>
      <c r="AF23" t="s">
        <v>64</v>
      </c>
      <c r="AG23" t="s">
        <v>47</v>
      </c>
      <c r="AH23">
        <v>0</v>
      </c>
      <c r="AI23" t="s">
        <v>48</v>
      </c>
      <c r="AJ23">
        <v>337600.6568</v>
      </c>
      <c r="AK23">
        <v>7552.5874000000003</v>
      </c>
      <c r="AL23">
        <v>44.7</v>
      </c>
      <c r="AM23">
        <v>1002</v>
      </c>
      <c r="AN23" t="s">
        <v>49</v>
      </c>
      <c r="AO23" t="s">
        <v>50</v>
      </c>
      <c r="AP23" t="s">
        <v>51</v>
      </c>
      <c r="AR23">
        <f t="shared" si="5"/>
        <v>7552.5874000000003</v>
      </c>
      <c r="AS23">
        <f t="shared" si="6"/>
        <v>337600.6568</v>
      </c>
      <c r="AT23" s="2">
        <f t="shared" si="7"/>
        <v>20</v>
      </c>
      <c r="AU23" s="2">
        <f t="shared" si="8"/>
        <v>186548.90879999998</v>
      </c>
      <c r="AV23" s="3">
        <f t="shared" si="0"/>
        <v>1E-3</v>
      </c>
      <c r="AW23" s="2">
        <f t="shared" si="9"/>
        <v>46.637227199999998</v>
      </c>
      <c r="AX23" s="2">
        <f t="shared" si="1"/>
        <v>0</v>
      </c>
      <c r="AY23" s="2">
        <f t="shared" si="2"/>
        <v>0</v>
      </c>
      <c r="AZ23" s="2">
        <f t="shared" si="10"/>
        <v>9.32744544</v>
      </c>
      <c r="BA23" s="2">
        <f t="shared" si="11"/>
        <v>9.32744544</v>
      </c>
      <c r="BB23" s="2">
        <f t="shared" si="12"/>
        <v>18.65489088</v>
      </c>
      <c r="BC23" s="2">
        <f t="shared" si="13"/>
        <v>18.65489088</v>
      </c>
      <c r="BD23" s="2">
        <f t="shared" si="14"/>
        <v>27.982336319999998</v>
      </c>
      <c r="BE23" s="2">
        <f t="shared" si="15"/>
        <v>27.982336319999998</v>
      </c>
      <c r="BF23" s="2">
        <f t="shared" si="3"/>
        <v>1.5</v>
      </c>
      <c r="BG23" s="2"/>
      <c r="BH23" s="2">
        <f t="shared" si="4"/>
        <v>20.520379968</v>
      </c>
    </row>
    <row r="24" spans="1:60" x14ac:dyDescent="0.25">
      <c r="A24">
        <v>1031394</v>
      </c>
      <c r="B24">
        <v>182069077</v>
      </c>
      <c r="C24" t="s">
        <v>52</v>
      </c>
      <c r="D24">
        <v>2019</v>
      </c>
      <c r="E24">
        <v>0.1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0.25</v>
      </c>
      <c r="M24" t="s">
        <v>82</v>
      </c>
      <c r="O24">
        <v>44.7</v>
      </c>
      <c r="P24" t="s">
        <v>41</v>
      </c>
      <c r="Q24" t="s">
        <v>42</v>
      </c>
      <c r="R24" t="s">
        <v>42</v>
      </c>
      <c r="S24" s="1">
        <v>43606.413576388899</v>
      </c>
      <c r="T24" t="s">
        <v>54</v>
      </c>
      <c r="U24" t="s">
        <v>55</v>
      </c>
      <c r="V24" t="s">
        <v>83</v>
      </c>
      <c r="W24" s="1">
        <v>37985</v>
      </c>
      <c r="Y24">
        <v>1227097104</v>
      </c>
      <c r="AA24">
        <v>100144477934</v>
      </c>
      <c r="AF24" t="s">
        <v>64</v>
      </c>
      <c r="AG24" t="s">
        <v>47</v>
      </c>
      <c r="AH24">
        <v>0</v>
      </c>
      <c r="AI24" t="s">
        <v>48</v>
      </c>
      <c r="AJ24">
        <v>337600.6568</v>
      </c>
      <c r="AK24">
        <v>7552.5874000000003</v>
      </c>
      <c r="AL24">
        <v>44.7</v>
      </c>
      <c r="AM24">
        <v>1002</v>
      </c>
      <c r="AN24" t="s">
        <v>49</v>
      </c>
      <c r="AO24" t="s">
        <v>50</v>
      </c>
      <c r="AP24" t="s">
        <v>51</v>
      </c>
      <c r="AR24">
        <f t="shared" si="5"/>
        <v>7552.5874000000003</v>
      </c>
      <c r="AS24">
        <f t="shared" si="6"/>
        <v>337600.6568</v>
      </c>
      <c r="AT24" s="2">
        <f t="shared" si="7"/>
        <v>20</v>
      </c>
      <c r="AU24" s="2">
        <f t="shared" si="8"/>
        <v>186548.90879999998</v>
      </c>
      <c r="AV24" s="3">
        <f t="shared" si="0"/>
        <v>1E-3</v>
      </c>
      <c r="AW24" s="2">
        <f t="shared" si="9"/>
        <v>46.637227199999998</v>
      </c>
      <c r="AX24" s="2">
        <f t="shared" si="1"/>
        <v>0</v>
      </c>
      <c r="AY24" s="2">
        <f t="shared" si="2"/>
        <v>0</v>
      </c>
      <c r="AZ24" s="2">
        <f t="shared" si="10"/>
        <v>9.32744544</v>
      </c>
      <c r="BA24" s="2">
        <f t="shared" si="11"/>
        <v>9.32744544</v>
      </c>
      <c r="BB24" s="2">
        <f t="shared" si="12"/>
        <v>18.65489088</v>
      </c>
      <c r="BC24" s="2">
        <f t="shared" si="13"/>
        <v>18.65489088</v>
      </c>
      <c r="BD24" s="2">
        <f t="shared" si="14"/>
        <v>27.982336319999998</v>
      </c>
      <c r="BE24" s="2">
        <f t="shared" si="15"/>
        <v>27.982336319999998</v>
      </c>
      <c r="BF24" s="2">
        <f t="shared" si="3"/>
        <v>1.5</v>
      </c>
      <c r="BG24" s="2"/>
      <c r="BH24" s="2">
        <f t="shared" si="4"/>
        <v>20.520379968</v>
      </c>
    </row>
    <row r="25" spans="1:60" x14ac:dyDescent="0.25">
      <c r="A25">
        <v>1003975</v>
      </c>
      <c r="B25">
        <v>145830431</v>
      </c>
      <c r="C25" t="s">
        <v>52</v>
      </c>
      <c r="D25">
        <v>2019</v>
      </c>
      <c r="E25">
        <v>0.1</v>
      </c>
      <c r="F25">
        <v>203</v>
      </c>
      <c r="G25">
        <v>0</v>
      </c>
      <c r="H25">
        <v>198</v>
      </c>
      <c r="I25">
        <v>198149.45</v>
      </c>
      <c r="J25">
        <v>0</v>
      </c>
      <c r="K25">
        <v>0</v>
      </c>
      <c r="L25">
        <v>0.5</v>
      </c>
      <c r="M25" t="s">
        <v>84</v>
      </c>
      <c r="N25">
        <v>267588.71999999997</v>
      </c>
      <c r="O25">
        <v>51.6</v>
      </c>
      <c r="P25" t="s">
        <v>58</v>
      </c>
      <c r="Q25" t="s">
        <v>59</v>
      </c>
      <c r="R25" t="s">
        <v>60</v>
      </c>
      <c r="S25" s="1">
        <v>43606.417615740698</v>
      </c>
      <c r="T25" t="s">
        <v>54</v>
      </c>
      <c r="U25" t="s">
        <v>55</v>
      </c>
      <c r="V25" t="s">
        <v>85</v>
      </c>
      <c r="W25" s="1">
        <v>37252</v>
      </c>
      <c r="Y25">
        <v>1227264796</v>
      </c>
      <c r="AA25">
        <v>100069717781</v>
      </c>
      <c r="AD25" t="s">
        <v>62</v>
      </c>
      <c r="AF25" t="s">
        <v>64</v>
      </c>
      <c r="AG25" t="s">
        <v>47</v>
      </c>
      <c r="AH25">
        <v>0</v>
      </c>
      <c r="AI25" t="s">
        <v>48</v>
      </c>
      <c r="AJ25">
        <v>389206.73080000002</v>
      </c>
      <c r="AK25">
        <v>7542.7660999999998</v>
      </c>
      <c r="AL25">
        <v>51.6</v>
      </c>
      <c r="AM25">
        <v>1002</v>
      </c>
      <c r="AN25" t="s">
        <v>49</v>
      </c>
      <c r="AO25" t="s">
        <v>50</v>
      </c>
      <c r="AP25" t="s">
        <v>51</v>
      </c>
      <c r="AR25">
        <f t="shared" si="5"/>
        <v>7542.7660999999998</v>
      </c>
      <c r="AS25">
        <f t="shared" si="6"/>
        <v>389206.73080000002</v>
      </c>
      <c r="AT25" s="2">
        <f t="shared" si="7"/>
        <v>20</v>
      </c>
      <c r="AU25" s="2">
        <f t="shared" si="8"/>
        <v>238351.40880000003</v>
      </c>
      <c r="AV25" s="3">
        <f t="shared" si="0"/>
        <v>1E-3</v>
      </c>
      <c r="AW25" s="2">
        <f t="shared" si="9"/>
        <v>119.17570440000001</v>
      </c>
      <c r="AX25" s="2">
        <f t="shared" si="1"/>
        <v>267588.71999999997</v>
      </c>
      <c r="AY25" s="2" t="str">
        <f t="shared" si="2"/>
        <v>льгота</v>
      </c>
      <c r="AZ25" s="2">
        <f t="shared" si="10"/>
        <v>119.17570440000001</v>
      </c>
      <c r="BA25" s="2" t="str">
        <f t="shared" si="11"/>
        <v>льгота</v>
      </c>
      <c r="BB25" s="2">
        <f t="shared" si="12"/>
        <v>119.17570440000001</v>
      </c>
      <c r="BC25" s="2" t="str">
        <f t="shared" si="13"/>
        <v>льгота</v>
      </c>
      <c r="BD25" s="2">
        <f t="shared" si="14"/>
        <v>119.17570440000001</v>
      </c>
      <c r="BE25" s="2" t="str">
        <f t="shared" si="15"/>
        <v>льгота</v>
      </c>
      <c r="BF25" s="2" t="str">
        <f t="shared" si="3"/>
        <v>льгота</v>
      </c>
      <c r="BG25" s="2"/>
      <c r="BH25" s="2" t="str">
        <f t="shared" si="4"/>
        <v>льгота</v>
      </c>
    </row>
    <row r="26" spans="1:60" x14ac:dyDescent="0.25">
      <c r="A26">
        <v>1003976</v>
      </c>
      <c r="B26">
        <v>145830431</v>
      </c>
      <c r="C26" t="s">
        <v>52</v>
      </c>
      <c r="D26">
        <v>2019</v>
      </c>
      <c r="E26">
        <v>0.1</v>
      </c>
      <c r="F26">
        <v>203</v>
      </c>
      <c r="G26">
        <v>0</v>
      </c>
      <c r="H26">
        <v>198</v>
      </c>
      <c r="I26">
        <v>198149.45</v>
      </c>
      <c r="J26">
        <v>0</v>
      </c>
      <c r="K26">
        <v>0</v>
      </c>
      <c r="L26">
        <v>0.5</v>
      </c>
      <c r="M26" t="s">
        <v>84</v>
      </c>
      <c r="N26">
        <v>267588.71999999997</v>
      </c>
      <c r="O26">
        <v>51.6</v>
      </c>
      <c r="P26" t="s">
        <v>58</v>
      </c>
      <c r="Q26" t="s">
        <v>59</v>
      </c>
      <c r="R26" t="s">
        <v>60</v>
      </c>
      <c r="S26" s="1">
        <v>43606.415717592601</v>
      </c>
      <c r="T26" t="s">
        <v>54</v>
      </c>
      <c r="U26" t="s">
        <v>55</v>
      </c>
      <c r="V26" t="s">
        <v>85</v>
      </c>
      <c r="W26" s="1">
        <v>37252</v>
      </c>
      <c r="Y26">
        <v>1227182577</v>
      </c>
      <c r="AA26">
        <v>100088175655</v>
      </c>
      <c r="AD26" t="s">
        <v>62</v>
      </c>
      <c r="AF26" t="s">
        <v>64</v>
      </c>
      <c r="AG26" t="s">
        <v>47</v>
      </c>
      <c r="AH26">
        <v>0</v>
      </c>
      <c r="AI26" t="s">
        <v>48</v>
      </c>
      <c r="AJ26">
        <v>389206.73080000002</v>
      </c>
      <c r="AK26">
        <v>7542.7660999999998</v>
      </c>
      <c r="AL26">
        <v>51.6</v>
      </c>
      <c r="AM26">
        <v>1002</v>
      </c>
      <c r="AN26" t="s">
        <v>49</v>
      </c>
      <c r="AO26" t="s">
        <v>50</v>
      </c>
      <c r="AP26" t="s">
        <v>51</v>
      </c>
      <c r="AR26">
        <f t="shared" si="5"/>
        <v>7542.7660999999998</v>
      </c>
      <c r="AS26">
        <f t="shared" si="6"/>
        <v>389206.73080000002</v>
      </c>
      <c r="AT26" s="2">
        <f t="shared" si="7"/>
        <v>20</v>
      </c>
      <c r="AU26" s="2">
        <f t="shared" si="8"/>
        <v>238351.40880000003</v>
      </c>
      <c r="AV26" s="3">
        <f t="shared" si="0"/>
        <v>1E-3</v>
      </c>
      <c r="AW26" s="2">
        <f t="shared" si="9"/>
        <v>119.17570440000001</v>
      </c>
      <c r="AX26" s="2">
        <f t="shared" si="1"/>
        <v>267588.71999999997</v>
      </c>
      <c r="AY26" s="2" t="str">
        <f t="shared" si="2"/>
        <v>льгота</v>
      </c>
      <c r="AZ26" s="2">
        <f t="shared" si="10"/>
        <v>119.17570440000001</v>
      </c>
      <c r="BA26" s="2" t="str">
        <f t="shared" si="11"/>
        <v>льгота</v>
      </c>
      <c r="BB26" s="2">
        <f t="shared" si="12"/>
        <v>119.17570440000001</v>
      </c>
      <c r="BC26" s="2" t="str">
        <f t="shared" si="13"/>
        <v>льгота</v>
      </c>
      <c r="BD26" s="2">
        <f t="shared" si="14"/>
        <v>119.17570440000001</v>
      </c>
      <c r="BE26" s="2" t="str">
        <f t="shared" si="15"/>
        <v>льгота</v>
      </c>
      <c r="BF26" s="2" t="str">
        <f t="shared" si="3"/>
        <v>льгота</v>
      </c>
      <c r="BG26" s="2"/>
      <c r="BH26" s="2" t="str">
        <f t="shared" si="4"/>
        <v>льгота</v>
      </c>
    </row>
    <row r="27" spans="1:60" x14ac:dyDescent="0.25">
      <c r="A27">
        <v>908290</v>
      </c>
      <c r="B27">
        <v>30640881</v>
      </c>
      <c r="C27" t="s">
        <v>52</v>
      </c>
      <c r="D27">
        <v>2019</v>
      </c>
      <c r="E27">
        <v>0.1</v>
      </c>
      <c r="F27">
        <v>296</v>
      </c>
      <c r="G27">
        <v>0</v>
      </c>
      <c r="H27">
        <v>289</v>
      </c>
      <c r="I27">
        <v>288632.7</v>
      </c>
      <c r="J27">
        <v>0</v>
      </c>
      <c r="K27">
        <v>0</v>
      </c>
      <c r="L27">
        <v>0.5</v>
      </c>
      <c r="M27" t="s">
        <v>86</v>
      </c>
      <c r="N27">
        <v>389780.83</v>
      </c>
      <c r="O27">
        <v>44.6</v>
      </c>
      <c r="P27" t="s">
        <v>58</v>
      </c>
      <c r="Q27" t="s">
        <v>59</v>
      </c>
      <c r="R27" t="s">
        <v>60</v>
      </c>
      <c r="S27" s="1">
        <v>43606.417905092603</v>
      </c>
      <c r="T27" t="s">
        <v>54</v>
      </c>
      <c r="U27" t="s">
        <v>55</v>
      </c>
      <c r="V27" t="s">
        <v>87</v>
      </c>
      <c r="W27" s="1">
        <v>38352</v>
      </c>
      <c r="Y27">
        <v>1227277738</v>
      </c>
      <c r="AA27">
        <v>100116031517</v>
      </c>
      <c r="AD27" t="s">
        <v>62</v>
      </c>
      <c r="AF27" t="s">
        <v>64</v>
      </c>
      <c r="AG27" t="s">
        <v>47</v>
      </c>
      <c r="AH27">
        <v>0</v>
      </c>
      <c r="AI27" t="s">
        <v>48</v>
      </c>
      <c r="AJ27">
        <v>336845.39799999999</v>
      </c>
      <c r="AK27">
        <v>7552.5874000000003</v>
      </c>
      <c r="AL27">
        <v>44.6</v>
      </c>
      <c r="AM27">
        <v>1002</v>
      </c>
      <c r="AN27" t="s">
        <v>49</v>
      </c>
      <c r="AO27" t="s">
        <v>50</v>
      </c>
      <c r="AP27" t="s">
        <v>51</v>
      </c>
      <c r="AR27">
        <f t="shared" si="5"/>
        <v>7552.5874000000003</v>
      </c>
      <c r="AS27">
        <f t="shared" si="6"/>
        <v>336845.39799999999</v>
      </c>
      <c r="AT27" s="2">
        <f t="shared" si="7"/>
        <v>20</v>
      </c>
      <c r="AU27" s="2">
        <f t="shared" si="8"/>
        <v>185793.64999999997</v>
      </c>
      <c r="AV27" s="3">
        <f t="shared" si="0"/>
        <v>1E-3</v>
      </c>
      <c r="AW27" s="2">
        <f t="shared" si="9"/>
        <v>92.896824999999978</v>
      </c>
      <c r="AX27" s="2">
        <f t="shared" si="1"/>
        <v>389780.83</v>
      </c>
      <c r="AY27" s="2" t="str">
        <f t="shared" si="2"/>
        <v>льгота</v>
      </c>
      <c r="AZ27" s="2">
        <f t="shared" si="10"/>
        <v>92.896824999999978</v>
      </c>
      <c r="BA27" s="2" t="str">
        <f t="shared" si="11"/>
        <v>льгота</v>
      </c>
      <c r="BB27" s="2">
        <f t="shared" si="12"/>
        <v>92.896824999999978</v>
      </c>
      <c r="BC27" s="2" t="str">
        <f t="shared" si="13"/>
        <v>льгота</v>
      </c>
      <c r="BD27" s="2">
        <f t="shared" si="14"/>
        <v>92.896824999999978</v>
      </c>
      <c r="BE27" s="2" t="str">
        <f t="shared" si="15"/>
        <v>льгота</v>
      </c>
      <c r="BF27" s="2" t="str">
        <f t="shared" si="3"/>
        <v>льгота</v>
      </c>
      <c r="BG27" s="2"/>
      <c r="BH27" s="2" t="str">
        <f t="shared" si="4"/>
        <v>льгота</v>
      </c>
    </row>
    <row r="28" spans="1:60" x14ac:dyDescent="0.25">
      <c r="A28">
        <v>908291</v>
      </c>
      <c r="B28">
        <v>30640881</v>
      </c>
      <c r="C28" t="s">
        <v>52</v>
      </c>
      <c r="D28">
        <v>2019</v>
      </c>
      <c r="E28">
        <v>0.1</v>
      </c>
      <c r="F28">
        <v>296</v>
      </c>
      <c r="G28">
        <v>289</v>
      </c>
      <c r="H28">
        <v>0</v>
      </c>
      <c r="I28">
        <v>288632.7</v>
      </c>
      <c r="J28">
        <v>0</v>
      </c>
      <c r="K28">
        <v>0</v>
      </c>
      <c r="L28">
        <v>0.5</v>
      </c>
      <c r="M28" t="s">
        <v>86</v>
      </c>
      <c r="N28">
        <v>389780.83</v>
      </c>
      <c r="O28">
        <v>44.6</v>
      </c>
      <c r="P28" t="s">
        <v>41</v>
      </c>
      <c r="Q28" t="s">
        <v>42</v>
      </c>
      <c r="R28" t="s">
        <v>42</v>
      </c>
      <c r="S28" s="1">
        <v>43606.416817129597</v>
      </c>
      <c r="T28" t="s">
        <v>54</v>
      </c>
      <c r="U28" t="s">
        <v>55</v>
      </c>
      <c r="V28" t="s">
        <v>87</v>
      </c>
      <c r="W28" s="1">
        <v>36525</v>
      </c>
      <c r="Y28">
        <v>1227228877</v>
      </c>
      <c r="AA28">
        <v>100122103415</v>
      </c>
      <c r="AF28" t="s">
        <v>64</v>
      </c>
      <c r="AG28" t="s">
        <v>47</v>
      </c>
      <c r="AH28">
        <v>0</v>
      </c>
      <c r="AI28" t="s">
        <v>48</v>
      </c>
      <c r="AJ28">
        <v>336845.39799999999</v>
      </c>
      <c r="AK28">
        <v>7552.5874000000003</v>
      </c>
      <c r="AL28">
        <v>44.6</v>
      </c>
      <c r="AM28">
        <v>1002</v>
      </c>
      <c r="AN28" t="s">
        <v>49</v>
      </c>
      <c r="AO28" t="s">
        <v>50</v>
      </c>
      <c r="AP28" t="s">
        <v>51</v>
      </c>
      <c r="AR28">
        <f t="shared" si="5"/>
        <v>7552.5874000000003</v>
      </c>
      <c r="AS28">
        <f t="shared" si="6"/>
        <v>336845.39799999999</v>
      </c>
      <c r="AT28" s="2">
        <f t="shared" si="7"/>
        <v>20</v>
      </c>
      <c r="AU28" s="2">
        <f t="shared" si="8"/>
        <v>185793.64999999997</v>
      </c>
      <c r="AV28" s="3">
        <f t="shared" si="0"/>
        <v>1E-3</v>
      </c>
      <c r="AW28" s="2">
        <f t="shared" si="9"/>
        <v>92.896824999999978</v>
      </c>
      <c r="AX28" s="2">
        <f t="shared" si="1"/>
        <v>389780.83</v>
      </c>
      <c r="AY28" s="2">
        <f t="shared" si="2"/>
        <v>296</v>
      </c>
      <c r="AZ28" s="2">
        <f t="shared" si="10"/>
        <v>92.896824999999978</v>
      </c>
      <c r="BA28" s="2">
        <f t="shared" si="11"/>
        <v>92.896824999999978</v>
      </c>
      <c r="BB28" s="2">
        <f t="shared" si="12"/>
        <v>92.896824999999978</v>
      </c>
      <c r="BC28" s="2">
        <f t="shared" si="13"/>
        <v>92.896824999999978</v>
      </c>
      <c r="BD28" s="2">
        <f t="shared" si="14"/>
        <v>92.896824999999978</v>
      </c>
      <c r="BE28" s="2">
        <f t="shared" si="15"/>
        <v>92.896824999999978</v>
      </c>
      <c r="BF28" s="2">
        <f t="shared" si="3"/>
        <v>1</v>
      </c>
      <c r="BG28" s="2"/>
      <c r="BH28" s="2">
        <f t="shared" si="4"/>
        <v>92.896824999999978</v>
      </c>
    </row>
    <row r="29" spans="1:60" x14ac:dyDescent="0.25">
      <c r="A29">
        <v>1030820</v>
      </c>
      <c r="B29">
        <v>182042834</v>
      </c>
      <c r="C29" t="s">
        <v>52</v>
      </c>
      <c r="D29">
        <v>2019</v>
      </c>
      <c r="E29">
        <v>0.1</v>
      </c>
      <c r="F29">
        <v>0</v>
      </c>
      <c r="G29">
        <v>0</v>
      </c>
      <c r="H29">
        <v>0</v>
      </c>
      <c r="I29">
        <v>0</v>
      </c>
      <c r="J29">
        <v>0</v>
      </c>
      <c r="K29">
        <v>0</v>
      </c>
      <c r="L29">
        <v>0.33333000000000002</v>
      </c>
      <c r="M29" t="s">
        <v>88</v>
      </c>
      <c r="O29">
        <v>56.9</v>
      </c>
      <c r="P29" t="s">
        <v>58</v>
      </c>
      <c r="Q29" t="s">
        <v>59</v>
      </c>
      <c r="R29" t="s">
        <v>60</v>
      </c>
      <c r="S29" s="1">
        <v>43606.4156365741</v>
      </c>
      <c r="T29" t="s">
        <v>54</v>
      </c>
      <c r="U29" t="s">
        <v>55</v>
      </c>
      <c r="V29" t="s">
        <v>89</v>
      </c>
      <c r="W29" s="1">
        <v>38384</v>
      </c>
      <c r="Y29">
        <v>1227178634</v>
      </c>
      <c r="AA29">
        <v>100032746913</v>
      </c>
      <c r="AF29" t="s">
        <v>64</v>
      </c>
      <c r="AG29" t="s">
        <v>47</v>
      </c>
      <c r="AH29">
        <v>0</v>
      </c>
      <c r="AI29" t="s">
        <v>48</v>
      </c>
      <c r="AJ29">
        <v>428839.49320000003</v>
      </c>
      <c r="AK29">
        <v>7536.7222000000002</v>
      </c>
      <c r="AL29">
        <v>56.9</v>
      </c>
      <c r="AM29">
        <v>1002</v>
      </c>
      <c r="AN29" t="s">
        <v>49</v>
      </c>
      <c r="AO29" t="s">
        <v>50</v>
      </c>
      <c r="AP29" t="s">
        <v>51</v>
      </c>
      <c r="AR29">
        <f t="shared" si="5"/>
        <v>7536.7222000000002</v>
      </c>
      <c r="AS29">
        <f t="shared" si="6"/>
        <v>428839.49320000003</v>
      </c>
      <c r="AT29" s="2">
        <f t="shared" si="7"/>
        <v>20</v>
      </c>
      <c r="AU29" s="2">
        <f t="shared" si="8"/>
        <v>278105.04920000001</v>
      </c>
      <c r="AV29" s="3">
        <f t="shared" si="0"/>
        <v>1E-3</v>
      </c>
      <c r="AW29" s="2">
        <f t="shared" si="9"/>
        <v>92.700756049836002</v>
      </c>
      <c r="AX29" s="2">
        <f t="shared" si="1"/>
        <v>0</v>
      </c>
      <c r="AY29" s="2">
        <f t="shared" si="2"/>
        <v>0</v>
      </c>
      <c r="AZ29" s="2">
        <f t="shared" si="10"/>
        <v>18.540151209967203</v>
      </c>
      <c r="BA29" s="2">
        <f t="shared" si="11"/>
        <v>18.540151209967203</v>
      </c>
      <c r="BB29" s="2">
        <f t="shared" si="12"/>
        <v>37.080302419934405</v>
      </c>
      <c r="BC29" s="2">
        <f t="shared" si="13"/>
        <v>37.080302419934405</v>
      </c>
      <c r="BD29" s="2">
        <f t="shared" si="14"/>
        <v>55.620453629901597</v>
      </c>
      <c r="BE29" s="2">
        <f t="shared" si="15"/>
        <v>55.620453629901597</v>
      </c>
      <c r="BF29" s="2">
        <f t="shared" si="3"/>
        <v>1.4999999999999998</v>
      </c>
      <c r="BG29" s="2"/>
      <c r="BH29" s="2">
        <f t="shared" si="4"/>
        <v>40.788332661927846</v>
      </c>
    </row>
    <row r="30" spans="1:60" x14ac:dyDescent="0.25">
      <c r="A30">
        <v>1030821</v>
      </c>
      <c r="B30">
        <v>182042834</v>
      </c>
      <c r="C30" t="s">
        <v>52</v>
      </c>
      <c r="D30">
        <v>2019</v>
      </c>
      <c r="E30">
        <v>0.15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0.33333000000000002</v>
      </c>
      <c r="M30" t="s">
        <v>88</v>
      </c>
      <c r="O30">
        <v>56.9</v>
      </c>
      <c r="P30" t="s">
        <v>41</v>
      </c>
      <c r="Q30" t="s">
        <v>42</v>
      </c>
      <c r="R30" t="s">
        <v>42</v>
      </c>
      <c r="S30" s="1">
        <v>43606.419537037</v>
      </c>
      <c r="T30" t="s">
        <v>54</v>
      </c>
      <c r="U30" t="s">
        <v>55</v>
      </c>
      <c r="V30" t="s">
        <v>89</v>
      </c>
      <c r="W30" s="1">
        <v>38384</v>
      </c>
      <c r="Y30">
        <v>1227352374</v>
      </c>
      <c r="AA30">
        <v>100122017432</v>
      </c>
      <c r="AF30" t="s">
        <v>64</v>
      </c>
      <c r="AG30" t="s">
        <v>47</v>
      </c>
      <c r="AH30">
        <v>0</v>
      </c>
      <c r="AI30" t="s">
        <v>48</v>
      </c>
      <c r="AJ30">
        <v>428839.49320000003</v>
      </c>
      <c r="AK30">
        <v>7536.7222000000002</v>
      </c>
      <c r="AL30">
        <v>56.9</v>
      </c>
      <c r="AM30">
        <v>1002</v>
      </c>
      <c r="AN30" t="s">
        <v>49</v>
      </c>
      <c r="AO30" t="s">
        <v>50</v>
      </c>
      <c r="AP30" t="s">
        <v>51</v>
      </c>
      <c r="AR30">
        <f t="shared" si="5"/>
        <v>7536.7222000000002</v>
      </c>
      <c r="AS30">
        <f t="shared" si="6"/>
        <v>428839.49320000003</v>
      </c>
      <c r="AT30" s="2">
        <f t="shared" si="7"/>
        <v>20</v>
      </c>
      <c r="AU30" s="2">
        <f t="shared" si="8"/>
        <v>278105.04920000001</v>
      </c>
      <c r="AV30" s="3">
        <f t="shared" si="0"/>
        <v>1E-3</v>
      </c>
      <c r="AW30" s="2">
        <f t="shared" si="9"/>
        <v>92.700756049836002</v>
      </c>
      <c r="AX30" s="2">
        <f t="shared" si="1"/>
        <v>0</v>
      </c>
      <c r="AY30" s="2">
        <f t="shared" si="2"/>
        <v>0</v>
      </c>
      <c r="AZ30" s="2">
        <f t="shared" si="10"/>
        <v>18.540151209967203</v>
      </c>
      <c r="BA30" s="2">
        <f t="shared" si="11"/>
        <v>18.540151209967203</v>
      </c>
      <c r="BB30" s="2">
        <f t="shared" si="12"/>
        <v>37.080302419934405</v>
      </c>
      <c r="BC30" s="2">
        <f t="shared" si="13"/>
        <v>37.080302419934405</v>
      </c>
      <c r="BD30" s="2">
        <f t="shared" si="14"/>
        <v>55.620453629901597</v>
      </c>
      <c r="BE30" s="2">
        <f t="shared" si="15"/>
        <v>55.620453629901597</v>
      </c>
      <c r="BF30" s="2">
        <f t="shared" si="3"/>
        <v>1.4999999999999998</v>
      </c>
      <c r="BG30" s="2"/>
      <c r="BH30" s="2">
        <f t="shared" si="4"/>
        <v>40.788332661927846</v>
      </c>
    </row>
    <row r="31" spans="1:60" x14ac:dyDescent="0.25">
      <c r="A31">
        <v>1030822</v>
      </c>
      <c r="B31">
        <v>182042834</v>
      </c>
      <c r="C31" t="s">
        <v>52</v>
      </c>
      <c r="D31">
        <v>2019</v>
      </c>
      <c r="E31">
        <v>0.1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0.33333000000000002</v>
      </c>
      <c r="M31" t="s">
        <v>88</v>
      </c>
      <c r="O31">
        <v>56.9</v>
      </c>
      <c r="P31" t="s">
        <v>58</v>
      </c>
      <c r="Q31" t="s">
        <v>59</v>
      </c>
      <c r="R31" t="s">
        <v>60</v>
      </c>
      <c r="S31" s="1">
        <v>43606.4152777778</v>
      </c>
      <c r="T31" t="s">
        <v>54</v>
      </c>
      <c r="U31" t="s">
        <v>55</v>
      </c>
      <c r="V31" t="s">
        <v>89</v>
      </c>
      <c r="W31" s="1">
        <v>38384</v>
      </c>
      <c r="Y31">
        <v>1227163303</v>
      </c>
      <c r="AA31">
        <v>100144154747</v>
      </c>
      <c r="AF31" t="s">
        <v>64</v>
      </c>
      <c r="AG31" t="s">
        <v>47</v>
      </c>
      <c r="AH31">
        <v>0</v>
      </c>
      <c r="AI31" t="s">
        <v>48</v>
      </c>
      <c r="AJ31">
        <v>428839.49320000003</v>
      </c>
      <c r="AK31">
        <v>7536.7222000000002</v>
      </c>
      <c r="AL31">
        <v>56.9</v>
      </c>
      <c r="AM31">
        <v>1002</v>
      </c>
      <c r="AN31" t="s">
        <v>49</v>
      </c>
      <c r="AO31" t="s">
        <v>50</v>
      </c>
      <c r="AP31" t="s">
        <v>51</v>
      </c>
      <c r="AR31">
        <f t="shared" si="5"/>
        <v>7536.7222000000002</v>
      </c>
      <c r="AS31">
        <f t="shared" si="6"/>
        <v>428839.49320000003</v>
      </c>
      <c r="AT31" s="2">
        <f t="shared" si="7"/>
        <v>20</v>
      </c>
      <c r="AU31" s="2">
        <f t="shared" si="8"/>
        <v>278105.04920000001</v>
      </c>
      <c r="AV31" s="3">
        <f t="shared" si="0"/>
        <v>1E-3</v>
      </c>
      <c r="AW31" s="2">
        <f t="shared" si="9"/>
        <v>92.700756049836002</v>
      </c>
      <c r="AX31" s="2">
        <f t="shared" si="1"/>
        <v>0</v>
      </c>
      <c r="AY31" s="2">
        <f t="shared" si="2"/>
        <v>0</v>
      </c>
      <c r="AZ31" s="2">
        <f t="shared" si="10"/>
        <v>18.540151209967203</v>
      </c>
      <c r="BA31" s="2">
        <f t="shared" si="11"/>
        <v>18.540151209967203</v>
      </c>
      <c r="BB31" s="2">
        <f t="shared" si="12"/>
        <v>37.080302419934405</v>
      </c>
      <c r="BC31" s="2">
        <f t="shared" si="13"/>
        <v>37.080302419934405</v>
      </c>
      <c r="BD31" s="2">
        <f t="shared" si="14"/>
        <v>55.620453629901597</v>
      </c>
      <c r="BE31" s="2">
        <f t="shared" si="15"/>
        <v>55.620453629901597</v>
      </c>
      <c r="BF31" s="2">
        <f t="shared" si="3"/>
        <v>1.4999999999999998</v>
      </c>
      <c r="BG31" s="2"/>
      <c r="BH31" s="2">
        <f t="shared" si="4"/>
        <v>40.788332661927846</v>
      </c>
    </row>
    <row r="32" spans="1:60" x14ac:dyDescent="0.25">
      <c r="A32">
        <v>906036</v>
      </c>
      <c r="B32">
        <v>30589121</v>
      </c>
      <c r="C32" t="s">
        <v>52</v>
      </c>
      <c r="D32">
        <v>2019</v>
      </c>
      <c r="E32">
        <v>0.5</v>
      </c>
      <c r="F32">
        <v>4375</v>
      </c>
      <c r="G32">
        <v>0</v>
      </c>
      <c r="H32">
        <v>4268</v>
      </c>
      <c r="I32">
        <v>853566.84</v>
      </c>
      <c r="J32">
        <v>0</v>
      </c>
      <c r="K32">
        <v>0</v>
      </c>
      <c r="L32">
        <v>1</v>
      </c>
      <c r="M32" t="s">
        <v>90</v>
      </c>
      <c r="N32">
        <v>576344.93000000005</v>
      </c>
      <c r="O32">
        <v>39.799999999999997</v>
      </c>
      <c r="P32" t="s">
        <v>58</v>
      </c>
      <c r="Q32" t="s">
        <v>59</v>
      </c>
      <c r="R32" t="s">
        <v>60</v>
      </c>
      <c r="S32" s="1">
        <v>43606.414895833303</v>
      </c>
      <c r="T32" t="s">
        <v>54</v>
      </c>
      <c r="U32" t="s">
        <v>55</v>
      </c>
      <c r="V32" t="s">
        <v>91</v>
      </c>
      <c r="W32" s="1">
        <v>37789</v>
      </c>
      <c r="Y32">
        <v>1227147925</v>
      </c>
      <c r="AA32">
        <v>100131014714</v>
      </c>
      <c r="AD32" t="s">
        <v>62</v>
      </c>
      <c r="AF32" t="s">
        <v>64</v>
      </c>
      <c r="AG32" t="s">
        <v>47</v>
      </c>
      <c r="AH32">
        <v>0</v>
      </c>
      <c r="AI32" t="s">
        <v>48</v>
      </c>
      <c r="AJ32">
        <v>300893.65960000001</v>
      </c>
      <c r="AK32">
        <v>7560.1422000000002</v>
      </c>
      <c r="AL32">
        <v>39.799999999999997</v>
      </c>
      <c r="AM32">
        <v>1002</v>
      </c>
      <c r="AN32" t="s">
        <v>49</v>
      </c>
      <c r="AO32" t="s">
        <v>50</v>
      </c>
      <c r="AP32" t="s">
        <v>51</v>
      </c>
      <c r="AR32">
        <f t="shared" si="5"/>
        <v>7560.1422000000002</v>
      </c>
      <c r="AS32">
        <f t="shared" si="6"/>
        <v>300893.65960000001</v>
      </c>
      <c r="AT32" s="2">
        <f t="shared" si="7"/>
        <v>20</v>
      </c>
      <c r="AU32" s="2">
        <f t="shared" si="8"/>
        <v>149690.8156</v>
      </c>
      <c r="AV32" s="3">
        <f t="shared" si="0"/>
        <v>1E-3</v>
      </c>
      <c r="AW32" s="2">
        <f t="shared" si="9"/>
        <v>149.69081560000001</v>
      </c>
      <c r="AX32" s="2">
        <f t="shared" si="1"/>
        <v>576344.93000000005</v>
      </c>
      <c r="AY32" s="2" t="str">
        <f t="shared" si="2"/>
        <v>льгота</v>
      </c>
      <c r="AZ32" s="2">
        <f t="shared" si="10"/>
        <v>149.69081560000001</v>
      </c>
      <c r="BA32" s="2" t="str">
        <f t="shared" si="11"/>
        <v>льгота</v>
      </c>
      <c r="BB32" s="2">
        <f t="shared" si="12"/>
        <v>149.69081560000001</v>
      </c>
      <c r="BC32" s="2" t="str">
        <f t="shared" si="13"/>
        <v>льгота</v>
      </c>
      <c r="BD32" s="2">
        <f t="shared" si="14"/>
        <v>149.69081560000001</v>
      </c>
      <c r="BE32" s="2" t="str">
        <f t="shared" si="15"/>
        <v>льгота</v>
      </c>
      <c r="BF32" s="2" t="str">
        <f t="shared" si="3"/>
        <v>льгота</v>
      </c>
      <c r="BG32" s="2"/>
      <c r="BH32" s="2" t="str">
        <f t="shared" si="4"/>
        <v>льгота</v>
      </c>
    </row>
    <row r="33" spans="1:60" x14ac:dyDescent="0.25">
      <c r="A33">
        <v>874567</v>
      </c>
      <c r="B33">
        <v>30572489</v>
      </c>
      <c r="C33" t="s">
        <v>52</v>
      </c>
      <c r="D33">
        <v>2019</v>
      </c>
      <c r="E33">
        <v>0.1</v>
      </c>
      <c r="F33">
        <v>191</v>
      </c>
      <c r="G33">
        <v>186</v>
      </c>
      <c r="H33">
        <v>0</v>
      </c>
      <c r="I33">
        <v>185952.98</v>
      </c>
      <c r="J33">
        <v>0</v>
      </c>
      <c r="K33">
        <v>0</v>
      </c>
      <c r="L33">
        <v>0.16667000000000001</v>
      </c>
      <c r="M33" t="s">
        <v>92</v>
      </c>
      <c r="N33">
        <v>753354.23999999999</v>
      </c>
      <c r="O33">
        <v>92.9</v>
      </c>
      <c r="P33" t="s">
        <v>41</v>
      </c>
      <c r="Q33" t="s">
        <v>42</v>
      </c>
      <c r="R33" t="s">
        <v>42</v>
      </c>
      <c r="S33" s="1">
        <v>43606.4136574074</v>
      </c>
      <c r="T33" t="s">
        <v>54</v>
      </c>
      <c r="U33" t="s">
        <v>55</v>
      </c>
      <c r="V33" t="s">
        <v>93</v>
      </c>
      <c r="W33" s="1">
        <v>36525</v>
      </c>
      <c r="Y33">
        <v>1227100280</v>
      </c>
      <c r="AA33">
        <v>100158073364</v>
      </c>
      <c r="AF33" t="s">
        <v>64</v>
      </c>
      <c r="AG33" t="s">
        <v>47</v>
      </c>
      <c r="AH33">
        <v>0</v>
      </c>
      <c r="AI33" t="s">
        <v>48</v>
      </c>
      <c r="AJ33">
        <v>697775.21649999998</v>
      </c>
      <c r="AK33">
        <v>7511.0357000000004</v>
      </c>
      <c r="AL33">
        <v>92.9</v>
      </c>
      <c r="AM33">
        <v>1002</v>
      </c>
      <c r="AN33" t="s">
        <v>49</v>
      </c>
      <c r="AO33" t="s">
        <v>50</v>
      </c>
      <c r="AP33" t="s">
        <v>51</v>
      </c>
      <c r="AR33">
        <f t="shared" si="5"/>
        <v>7511.0357000000004</v>
      </c>
      <c r="AS33">
        <f t="shared" si="6"/>
        <v>697775.21649999998</v>
      </c>
      <c r="AT33" s="2">
        <f t="shared" si="7"/>
        <v>20</v>
      </c>
      <c r="AU33" s="2">
        <f t="shared" si="8"/>
        <v>547554.50249999994</v>
      </c>
      <c r="AV33" s="3">
        <f t="shared" si="0"/>
        <v>1E-3</v>
      </c>
      <c r="AW33" s="2">
        <f t="shared" si="9"/>
        <v>91.260908931675004</v>
      </c>
      <c r="AX33" s="2">
        <f t="shared" si="1"/>
        <v>753354.23999999999</v>
      </c>
      <c r="AY33" s="2">
        <f t="shared" si="2"/>
        <v>191</v>
      </c>
      <c r="AZ33" s="2">
        <f t="shared" si="10"/>
        <v>91.260908931675004</v>
      </c>
      <c r="BA33" s="2">
        <f t="shared" si="11"/>
        <v>91.260908931675004</v>
      </c>
      <c r="BB33" s="2">
        <f t="shared" si="12"/>
        <v>91.260908931675004</v>
      </c>
      <c r="BC33" s="2">
        <f t="shared" si="13"/>
        <v>91.260908931675004</v>
      </c>
      <c r="BD33" s="2">
        <f t="shared" si="14"/>
        <v>91.260908931675004</v>
      </c>
      <c r="BE33" s="2">
        <f t="shared" si="15"/>
        <v>91.260908931675004</v>
      </c>
      <c r="BF33" s="2">
        <f t="shared" si="3"/>
        <v>1</v>
      </c>
      <c r="BG33" s="2"/>
      <c r="BH33" s="2">
        <f t="shared" si="4"/>
        <v>91.260908931675004</v>
      </c>
    </row>
    <row r="34" spans="1:60" x14ac:dyDescent="0.25">
      <c r="A34">
        <v>874568</v>
      </c>
      <c r="B34">
        <v>30572489</v>
      </c>
      <c r="C34" t="s">
        <v>52</v>
      </c>
      <c r="D34">
        <v>2019</v>
      </c>
      <c r="E34">
        <v>0.5</v>
      </c>
      <c r="F34">
        <v>1906</v>
      </c>
      <c r="G34">
        <v>1860</v>
      </c>
      <c r="H34">
        <v>0</v>
      </c>
      <c r="I34">
        <v>371905.84</v>
      </c>
      <c r="J34">
        <v>0</v>
      </c>
      <c r="K34">
        <v>0</v>
      </c>
      <c r="L34">
        <v>0.33333000000000002</v>
      </c>
      <c r="M34" t="s">
        <v>92</v>
      </c>
      <c r="N34">
        <v>753354.23999999999</v>
      </c>
      <c r="O34">
        <v>92.9</v>
      </c>
      <c r="P34" t="s">
        <v>41</v>
      </c>
      <c r="Q34" t="s">
        <v>42</v>
      </c>
      <c r="R34" t="s">
        <v>42</v>
      </c>
      <c r="S34" s="1">
        <v>43606.411400463003</v>
      </c>
      <c r="T34" t="s">
        <v>54</v>
      </c>
      <c r="U34" t="s">
        <v>55</v>
      </c>
      <c r="V34" t="s">
        <v>93</v>
      </c>
      <c r="W34" s="1">
        <v>36525</v>
      </c>
      <c r="Y34">
        <v>1227005098</v>
      </c>
      <c r="AA34">
        <v>100145299408</v>
      </c>
      <c r="AF34" t="s">
        <v>64</v>
      </c>
      <c r="AG34" t="s">
        <v>47</v>
      </c>
      <c r="AH34">
        <v>0</v>
      </c>
      <c r="AI34" t="s">
        <v>48</v>
      </c>
      <c r="AJ34">
        <v>697775.21649999998</v>
      </c>
      <c r="AK34">
        <v>7511.0357000000004</v>
      </c>
      <c r="AL34">
        <v>92.9</v>
      </c>
      <c r="AM34">
        <v>1002</v>
      </c>
      <c r="AN34" t="s">
        <v>49</v>
      </c>
      <c r="AO34" t="s">
        <v>50</v>
      </c>
      <c r="AP34" t="s">
        <v>51</v>
      </c>
      <c r="AR34">
        <f t="shared" si="5"/>
        <v>7511.0357000000004</v>
      </c>
      <c r="AS34">
        <f t="shared" si="6"/>
        <v>697775.21649999998</v>
      </c>
      <c r="AT34" s="2">
        <f t="shared" si="7"/>
        <v>20</v>
      </c>
      <c r="AU34" s="2">
        <f t="shared" si="8"/>
        <v>547554.50249999994</v>
      </c>
      <c r="AV34" s="3">
        <f t="shared" si="0"/>
        <v>1E-3</v>
      </c>
      <c r="AW34" s="2">
        <f t="shared" si="9"/>
        <v>182.516342318325</v>
      </c>
      <c r="AX34" s="2">
        <f t="shared" si="1"/>
        <v>753354.23999999999</v>
      </c>
      <c r="AY34" s="2">
        <f t="shared" si="2"/>
        <v>1906</v>
      </c>
      <c r="AZ34" s="2">
        <f t="shared" si="10"/>
        <v>182.516342318325</v>
      </c>
      <c r="BA34" s="2">
        <f t="shared" si="11"/>
        <v>182.516342318325</v>
      </c>
      <c r="BB34" s="2">
        <f t="shared" si="12"/>
        <v>182.516342318325</v>
      </c>
      <c r="BC34" s="2">
        <f t="shared" si="13"/>
        <v>182.516342318325</v>
      </c>
      <c r="BD34" s="2">
        <f t="shared" si="14"/>
        <v>182.516342318325</v>
      </c>
      <c r="BE34" s="2">
        <f t="shared" si="15"/>
        <v>182.516342318325</v>
      </c>
      <c r="BF34" s="2">
        <f t="shared" si="3"/>
        <v>1</v>
      </c>
      <c r="BG34" s="2"/>
      <c r="BH34" s="2">
        <f t="shared" si="4"/>
        <v>182.516342318325</v>
      </c>
    </row>
    <row r="35" spans="1:60" x14ac:dyDescent="0.25">
      <c r="A35">
        <v>874569</v>
      </c>
      <c r="B35">
        <v>30572489</v>
      </c>
      <c r="C35" t="s">
        <v>52</v>
      </c>
      <c r="D35">
        <v>2019</v>
      </c>
      <c r="E35">
        <v>0.1</v>
      </c>
      <c r="F35">
        <v>286</v>
      </c>
      <c r="G35">
        <v>279</v>
      </c>
      <c r="H35">
        <v>0</v>
      </c>
      <c r="I35">
        <v>278929.40999999997</v>
      </c>
      <c r="J35">
        <v>0</v>
      </c>
      <c r="K35">
        <v>0</v>
      </c>
      <c r="L35">
        <v>0.25</v>
      </c>
      <c r="M35" t="s">
        <v>92</v>
      </c>
      <c r="N35">
        <v>753354.23999999999</v>
      </c>
      <c r="O35">
        <v>92.9</v>
      </c>
      <c r="P35" t="s">
        <v>41</v>
      </c>
      <c r="Q35" t="s">
        <v>42</v>
      </c>
      <c r="R35" t="s">
        <v>42</v>
      </c>
      <c r="S35" s="1">
        <v>43606.414386574099</v>
      </c>
      <c r="T35" t="s">
        <v>54</v>
      </c>
      <c r="U35" t="s">
        <v>55</v>
      </c>
      <c r="V35" t="s">
        <v>93</v>
      </c>
      <c r="W35" s="1">
        <v>40721</v>
      </c>
      <c r="Y35">
        <v>1227130460</v>
      </c>
      <c r="AA35">
        <v>100146098907</v>
      </c>
      <c r="AF35" t="s">
        <v>64</v>
      </c>
      <c r="AG35" t="s">
        <v>47</v>
      </c>
      <c r="AH35">
        <v>0</v>
      </c>
      <c r="AI35" t="s">
        <v>48</v>
      </c>
      <c r="AJ35">
        <v>697775.21649999998</v>
      </c>
      <c r="AK35">
        <v>7511.0357000000004</v>
      </c>
      <c r="AL35">
        <v>92.9</v>
      </c>
      <c r="AM35">
        <v>1002</v>
      </c>
      <c r="AN35" t="s">
        <v>49</v>
      </c>
      <c r="AO35" t="s">
        <v>50</v>
      </c>
      <c r="AP35" t="s">
        <v>51</v>
      </c>
      <c r="AR35">
        <f t="shared" si="5"/>
        <v>7511.0357000000004</v>
      </c>
      <c r="AS35">
        <f t="shared" si="6"/>
        <v>697775.21649999998</v>
      </c>
      <c r="AT35" s="2">
        <f t="shared" si="7"/>
        <v>20</v>
      </c>
      <c r="AU35" s="2">
        <f t="shared" si="8"/>
        <v>547554.50249999994</v>
      </c>
      <c r="AV35" s="3">
        <f t="shared" si="0"/>
        <v>1E-3</v>
      </c>
      <c r="AW35" s="2">
        <f t="shared" si="9"/>
        <v>136.888625625</v>
      </c>
      <c r="AX35" s="2">
        <f t="shared" si="1"/>
        <v>753354.23999999999</v>
      </c>
      <c r="AY35" s="2">
        <f t="shared" si="2"/>
        <v>286</v>
      </c>
      <c r="AZ35" s="2">
        <f t="shared" si="10"/>
        <v>136.888625625</v>
      </c>
      <c r="BA35" s="2">
        <f t="shared" si="11"/>
        <v>136.888625625</v>
      </c>
      <c r="BB35" s="2">
        <f t="shared" si="12"/>
        <v>136.888625625</v>
      </c>
      <c r="BC35" s="2">
        <f t="shared" si="13"/>
        <v>136.888625625</v>
      </c>
      <c r="BD35" s="2">
        <f t="shared" si="14"/>
        <v>136.888625625</v>
      </c>
      <c r="BE35" s="2">
        <f t="shared" si="15"/>
        <v>136.888625625</v>
      </c>
      <c r="BF35" s="2">
        <f t="shared" si="3"/>
        <v>1</v>
      </c>
      <c r="BG35" s="2"/>
      <c r="BH35" s="2">
        <f t="shared" si="4"/>
        <v>136.888625625</v>
      </c>
    </row>
    <row r="36" spans="1:60" x14ac:dyDescent="0.25">
      <c r="A36">
        <v>1030072</v>
      </c>
      <c r="B36">
        <v>182069668</v>
      </c>
      <c r="C36" t="s">
        <v>52</v>
      </c>
      <c r="D36">
        <v>2019</v>
      </c>
      <c r="E36">
        <v>0.5</v>
      </c>
      <c r="F36">
        <v>885</v>
      </c>
      <c r="G36">
        <v>863</v>
      </c>
      <c r="H36">
        <v>0</v>
      </c>
      <c r="I36">
        <v>172597.43</v>
      </c>
      <c r="J36">
        <v>0</v>
      </c>
      <c r="K36">
        <v>2</v>
      </c>
      <c r="L36">
        <v>0.5</v>
      </c>
      <c r="M36" t="s">
        <v>94</v>
      </c>
      <c r="N36">
        <v>233082.28</v>
      </c>
      <c r="O36">
        <v>56.5</v>
      </c>
      <c r="P36" t="s">
        <v>58</v>
      </c>
      <c r="Q36" t="s">
        <v>59</v>
      </c>
      <c r="R36" t="s">
        <v>60</v>
      </c>
      <c r="S36" s="1">
        <v>43606.419189814798</v>
      </c>
      <c r="T36" t="s">
        <v>54</v>
      </c>
      <c r="U36" t="s">
        <v>55</v>
      </c>
      <c r="V36" t="s">
        <v>95</v>
      </c>
      <c r="W36" s="1">
        <v>37124</v>
      </c>
      <c r="Y36">
        <v>1227335441</v>
      </c>
      <c r="AA36">
        <v>100122071939</v>
      </c>
      <c r="AD36" t="s">
        <v>62</v>
      </c>
      <c r="AF36" t="s">
        <v>64</v>
      </c>
      <c r="AG36" t="s">
        <v>47</v>
      </c>
      <c r="AH36">
        <v>0</v>
      </c>
      <c r="AI36" t="s">
        <v>48</v>
      </c>
      <c r="AJ36">
        <v>425867.4901</v>
      </c>
      <c r="AK36">
        <v>7537.4777000000004</v>
      </c>
      <c r="AL36">
        <v>56.5</v>
      </c>
      <c r="AM36">
        <v>1002</v>
      </c>
      <c r="AN36" t="s">
        <v>49</v>
      </c>
      <c r="AO36" t="s">
        <v>50</v>
      </c>
      <c r="AP36" t="s">
        <v>51</v>
      </c>
      <c r="AR36">
        <f t="shared" si="5"/>
        <v>7537.4777000000004</v>
      </c>
      <c r="AS36">
        <f t="shared" si="6"/>
        <v>425867.4901</v>
      </c>
      <c r="AT36" s="2">
        <f t="shared" si="7"/>
        <v>20</v>
      </c>
      <c r="AU36" s="2">
        <f t="shared" si="8"/>
        <v>275117.93609999999</v>
      </c>
      <c r="AV36" s="3">
        <f t="shared" si="0"/>
        <v>1E-3</v>
      </c>
      <c r="AW36" s="2">
        <f t="shared" si="9"/>
        <v>137.55896805</v>
      </c>
      <c r="AX36" s="2">
        <f t="shared" si="1"/>
        <v>233082.28</v>
      </c>
      <c r="AY36" s="2">
        <f t="shared" si="2"/>
        <v>885</v>
      </c>
      <c r="AZ36" s="2">
        <f t="shared" si="10"/>
        <v>137.55896805</v>
      </c>
      <c r="BA36" s="2">
        <f t="shared" si="11"/>
        <v>137.55896805</v>
      </c>
      <c r="BB36" s="2">
        <f t="shared" si="12"/>
        <v>137.55896805</v>
      </c>
      <c r="BC36" s="2">
        <f t="shared" si="13"/>
        <v>137.55896805</v>
      </c>
      <c r="BD36" s="2">
        <f t="shared" si="14"/>
        <v>137.55896805</v>
      </c>
      <c r="BE36" s="2">
        <f t="shared" si="15"/>
        <v>137.55896805</v>
      </c>
      <c r="BF36" s="2">
        <f t="shared" si="3"/>
        <v>1</v>
      </c>
      <c r="BG36" s="2"/>
      <c r="BH36" s="2">
        <f t="shared" si="4"/>
        <v>137.55896805</v>
      </c>
    </row>
    <row r="37" spans="1:60" x14ac:dyDescent="0.25">
      <c r="A37">
        <v>1030073</v>
      </c>
      <c r="B37">
        <v>182069668</v>
      </c>
      <c r="C37" t="s">
        <v>52</v>
      </c>
      <c r="D37">
        <v>2019</v>
      </c>
      <c r="E37">
        <v>0.1</v>
      </c>
      <c r="F37">
        <v>177</v>
      </c>
      <c r="G37">
        <v>173</v>
      </c>
      <c r="H37">
        <v>0</v>
      </c>
      <c r="I37">
        <v>172597.43</v>
      </c>
      <c r="J37">
        <v>0</v>
      </c>
      <c r="K37">
        <v>0</v>
      </c>
      <c r="L37">
        <v>0.5</v>
      </c>
      <c r="M37" t="s">
        <v>94</v>
      </c>
      <c r="N37">
        <v>233082.28</v>
      </c>
      <c r="O37">
        <v>56.5</v>
      </c>
      <c r="P37" t="s">
        <v>41</v>
      </c>
      <c r="Q37" t="s">
        <v>42</v>
      </c>
      <c r="R37" t="s">
        <v>42</v>
      </c>
      <c r="S37" s="1">
        <v>43606.422349537002</v>
      </c>
      <c r="T37" t="s">
        <v>54</v>
      </c>
      <c r="U37" t="s">
        <v>55</v>
      </c>
      <c r="V37" t="s">
        <v>95</v>
      </c>
      <c r="W37" s="1">
        <v>37124</v>
      </c>
      <c r="Y37">
        <v>1227475488</v>
      </c>
      <c r="AA37">
        <v>100169539048</v>
      </c>
      <c r="AF37" t="s">
        <v>64</v>
      </c>
      <c r="AG37" t="s">
        <v>47</v>
      </c>
      <c r="AH37">
        <v>0</v>
      </c>
      <c r="AI37" t="s">
        <v>48</v>
      </c>
      <c r="AJ37">
        <v>425867.4901</v>
      </c>
      <c r="AK37">
        <v>7537.4777000000004</v>
      </c>
      <c r="AL37">
        <v>56.5</v>
      </c>
      <c r="AM37">
        <v>1002</v>
      </c>
      <c r="AN37" t="s">
        <v>49</v>
      </c>
      <c r="AO37" t="s">
        <v>50</v>
      </c>
      <c r="AP37" t="s">
        <v>51</v>
      </c>
      <c r="AR37">
        <f t="shared" si="5"/>
        <v>7537.4777000000004</v>
      </c>
      <c r="AS37">
        <f t="shared" si="6"/>
        <v>425867.4901</v>
      </c>
      <c r="AT37" s="2">
        <f t="shared" si="7"/>
        <v>20</v>
      </c>
      <c r="AU37" s="2">
        <f t="shared" si="8"/>
        <v>275117.93609999999</v>
      </c>
      <c r="AV37" s="3">
        <f t="shared" si="0"/>
        <v>1E-3</v>
      </c>
      <c r="AW37" s="2">
        <f t="shared" si="9"/>
        <v>137.55896805</v>
      </c>
      <c r="AX37" s="2">
        <f t="shared" si="1"/>
        <v>233082.28</v>
      </c>
      <c r="AY37" s="2">
        <f t="shared" si="2"/>
        <v>177</v>
      </c>
      <c r="AZ37" s="2">
        <f t="shared" si="10"/>
        <v>137.55896805</v>
      </c>
      <c r="BA37" s="2">
        <f t="shared" si="11"/>
        <v>137.55896805</v>
      </c>
      <c r="BB37" s="2">
        <f t="shared" si="12"/>
        <v>137.55896805</v>
      </c>
      <c r="BC37" s="2">
        <f t="shared" si="13"/>
        <v>137.55896805</v>
      </c>
      <c r="BD37" s="2">
        <f t="shared" si="14"/>
        <v>137.55896805</v>
      </c>
      <c r="BE37" s="2">
        <f t="shared" si="15"/>
        <v>137.55896805</v>
      </c>
      <c r="BF37" s="2">
        <f t="shared" si="3"/>
        <v>1</v>
      </c>
      <c r="BG37" s="2"/>
      <c r="BH37" s="2">
        <f t="shared" si="4"/>
        <v>137.55896805</v>
      </c>
    </row>
    <row r="38" spans="1:60" x14ac:dyDescent="0.25">
      <c r="A38">
        <v>1003351</v>
      </c>
      <c r="B38">
        <v>145829540</v>
      </c>
      <c r="C38" t="s">
        <v>52</v>
      </c>
      <c r="D38">
        <v>2019</v>
      </c>
      <c r="E38">
        <v>0.1</v>
      </c>
      <c r="F38">
        <v>263</v>
      </c>
      <c r="G38">
        <v>257</v>
      </c>
      <c r="H38">
        <v>0</v>
      </c>
      <c r="I38">
        <v>257309.67</v>
      </c>
      <c r="J38">
        <v>0</v>
      </c>
      <c r="K38">
        <v>0</v>
      </c>
      <c r="L38">
        <v>0.25</v>
      </c>
      <c r="M38" t="s">
        <v>96</v>
      </c>
      <c r="N38">
        <v>694961.98</v>
      </c>
      <c r="O38">
        <v>94.1</v>
      </c>
      <c r="P38" t="s">
        <v>41</v>
      </c>
      <c r="Q38" t="s">
        <v>42</v>
      </c>
      <c r="R38" t="s">
        <v>42</v>
      </c>
      <c r="S38" s="1">
        <v>43606.4133912037</v>
      </c>
      <c r="T38" t="s">
        <v>54</v>
      </c>
      <c r="U38" t="s">
        <v>55</v>
      </c>
      <c r="V38" t="s">
        <v>97</v>
      </c>
      <c r="W38" s="1">
        <v>40400</v>
      </c>
      <c r="Y38">
        <v>1227089707</v>
      </c>
      <c r="AA38">
        <v>100053687239</v>
      </c>
      <c r="AF38" t="s">
        <v>64</v>
      </c>
      <c r="AG38" t="s">
        <v>47</v>
      </c>
      <c r="AH38">
        <v>0</v>
      </c>
      <c r="AI38" t="s">
        <v>48</v>
      </c>
      <c r="AJ38">
        <v>706717.36679999996</v>
      </c>
      <c r="AK38">
        <v>7510.2802000000001</v>
      </c>
      <c r="AL38">
        <v>94.1</v>
      </c>
      <c r="AM38">
        <v>1002</v>
      </c>
      <c r="AN38" t="s">
        <v>49</v>
      </c>
      <c r="AO38" t="s">
        <v>50</v>
      </c>
      <c r="AP38" t="s">
        <v>51</v>
      </c>
      <c r="AR38">
        <f t="shared" si="5"/>
        <v>7510.2802000000001</v>
      </c>
      <c r="AS38">
        <f t="shared" si="6"/>
        <v>706717.36679999996</v>
      </c>
      <c r="AT38" s="2">
        <f t="shared" si="7"/>
        <v>20</v>
      </c>
      <c r="AU38" s="2">
        <f t="shared" si="8"/>
        <v>556511.76279999991</v>
      </c>
      <c r="AV38" s="3">
        <f t="shared" si="0"/>
        <v>1E-3</v>
      </c>
      <c r="AW38" s="2">
        <f t="shared" si="9"/>
        <v>139.12794069999998</v>
      </c>
      <c r="AX38" s="2">
        <f t="shared" si="1"/>
        <v>694961.98</v>
      </c>
      <c r="AY38" s="2">
        <f t="shared" si="2"/>
        <v>263</v>
      </c>
      <c r="AZ38" s="2">
        <f t="shared" si="10"/>
        <v>139.12794069999998</v>
      </c>
      <c r="BA38" s="2">
        <f t="shared" si="11"/>
        <v>139.12794069999998</v>
      </c>
      <c r="BB38" s="2">
        <f t="shared" si="12"/>
        <v>139.12794069999998</v>
      </c>
      <c r="BC38" s="2">
        <f t="shared" si="13"/>
        <v>139.12794069999998</v>
      </c>
      <c r="BD38" s="2">
        <f t="shared" si="14"/>
        <v>139.12794069999998</v>
      </c>
      <c r="BE38" s="2">
        <f t="shared" si="15"/>
        <v>139.12794069999998</v>
      </c>
      <c r="BF38" s="2">
        <f t="shared" si="3"/>
        <v>1</v>
      </c>
      <c r="BG38" s="2"/>
      <c r="BH38" s="2">
        <f t="shared" si="4"/>
        <v>139.12794069999998</v>
      </c>
    </row>
    <row r="39" spans="1:60" x14ac:dyDescent="0.25">
      <c r="A39">
        <v>1003352</v>
      </c>
      <c r="B39">
        <v>145829540</v>
      </c>
      <c r="C39" t="s">
        <v>52</v>
      </c>
      <c r="D39">
        <v>2019</v>
      </c>
      <c r="E39">
        <v>0.1</v>
      </c>
      <c r="F39">
        <v>263</v>
      </c>
      <c r="G39">
        <v>257</v>
      </c>
      <c r="H39">
        <v>0</v>
      </c>
      <c r="I39">
        <v>257309.67</v>
      </c>
      <c r="J39">
        <v>0</v>
      </c>
      <c r="K39">
        <v>0</v>
      </c>
      <c r="L39">
        <v>0.25</v>
      </c>
      <c r="M39" t="s">
        <v>96</v>
      </c>
      <c r="N39">
        <v>694961.98</v>
      </c>
      <c r="O39">
        <v>94.1</v>
      </c>
      <c r="P39" t="s">
        <v>41</v>
      </c>
      <c r="Q39" t="s">
        <v>42</v>
      </c>
      <c r="R39" t="s">
        <v>42</v>
      </c>
      <c r="S39" s="1">
        <v>43606.417361111096</v>
      </c>
      <c r="T39" t="s">
        <v>54</v>
      </c>
      <c r="U39" t="s">
        <v>55</v>
      </c>
      <c r="V39" t="s">
        <v>97</v>
      </c>
      <c r="W39" s="1">
        <v>40400</v>
      </c>
      <c r="Y39">
        <v>1227252035</v>
      </c>
      <c r="AA39">
        <v>100099735286</v>
      </c>
      <c r="AF39" t="s">
        <v>64</v>
      </c>
      <c r="AG39" t="s">
        <v>47</v>
      </c>
      <c r="AH39">
        <v>0</v>
      </c>
      <c r="AI39" t="s">
        <v>48</v>
      </c>
      <c r="AJ39">
        <v>706717.36679999996</v>
      </c>
      <c r="AK39">
        <v>7510.2802000000001</v>
      </c>
      <c r="AL39">
        <v>94.1</v>
      </c>
      <c r="AM39">
        <v>1002</v>
      </c>
      <c r="AN39" t="s">
        <v>49</v>
      </c>
      <c r="AO39" t="s">
        <v>50</v>
      </c>
      <c r="AP39" t="s">
        <v>51</v>
      </c>
      <c r="AR39">
        <f t="shared" si="5"/>
        <v>7510.2802000000001</v>
      </c>
      <c r="AS39">
        <f t="shared" si="6"/>
        <v>706717.36679999996</v>
      </c>
      <c r="AT39" s="2">
        <f t="shared" si="7"/>
        <v>20</v>
      </c>
      <c r="AU39" s="2">
        <f t="shared" si="8"/>
        <v>556511.76279999991</v>
      </c>
      <c r="AV39" s="3">
        <f t="shared" si="0"/>
        <v>1E-3</v>
      </c>
      <c r="AW39" s="2">
        <f t="shared" si="9"/>
        <v>139.12794069999998</v>
      </c>
      <c r="AX39" s="2">
        <f t="shared" si="1"/>
        <v>694961.98</v>
      </c>
      <c r="AY39" s="2">
        <f t="shared" si="2"/>
        <v>263</v>
      </c>
      <c r="AZ39" s="2">
        <f t="shared" si="10"/>
        <v>139.12794069999998</v>
      </c>
      <c r="BA39" s="2">
        <f t="shared" si="11"/>
        <v>139.12794069999998</v>
      </c>
      <c r="BB39" s="2">
        <f t="shared" si="12"/>
        <v>139.12794069999998</v>
      </c>
      <c r="BC39" s="2">
        <f t="shared" si="13"/>
        <v>139.12794069999998</v>
      </c>
      <c r="BD39" s="2">
        <f t="shared" si="14"/>
        <v>139.12794069999998</v>
      </c>
      <c r="BE39" s="2">
        <f t="shared" si="15"/>
        <v>139.12794069999998</v>
      </c>
      <c r="BF39" s="2">
        <f t="shared" si="3"/>
        <v>1</v>
      </c>
      <c r="BG39" s="2"/>
      <c r="BH39" s="2">
        <f t="shared" si="4"/>
        <v>139.12794069999998</v>
      </c>
    </row>
    <row r="40" spans="1:60" x14ac:dyDescent="0.25">
      <c r="A40">
        <v>1003353</v>
      </c>
      <c r="B40">
        <v>145829540</v>
      </c>
      <c r="C40" t="s">
        <v>52</v>
      </c>
      <c r="D40">
        <v>2019</v>
      </c>
      <c r="E40">
        <v>0.1</v>
      </c>
      <c r="F40">
        <v>263</v>
      </c>
      <c r="G40">
        <v>257</v>
      </c>
      <c r="H40">
        <v>0</v>
      </c>
      <c r="I40">
        <v>257309.67</v>
      </c>
      <c r="J40">
        <v>0</v>
      </c>
      <c r="K40">
        <v>0</v>
      </c>
      <c r="L40">
        <v>0.25</v>
      </c>
      <c r="M40" t="s">
        <v>96</v>
      </c>
      <c r="N40">
        <v>694961.98</v>
      </c>
      <c r="O40">
        <v>94.1</v>
      </c>
      <c r="P40" t="s">
        <v>41</v>
      </c>
      <c r="Q40" t="s">
        <v>42</v>
      </c>
      <c r="R40" t="s">
        <v>42</v>
      </c>
      <c r="S40" s="1">
        <v>43606.414085648103</v>
      </c>
      <c r="T40" t="s">
        <v>54</v>
      </c>
      <c r="U40" t="s">
        <v>55</v>
      </c>
      <c r="V40" t="s">
        <v>97</v>
      </c>
      <c r="W40" s="1">
        <v>40400</v>
      </c>
      <c r="Y40">
        <v>1227118033</v>
      </c>
      <c r="AA40">
        <v>100121945804</v>
      </c>
      <c r="AF40" t="s">
        <v>64</v>
      </c>
      <c r="AG40" t="s">
        <v>47</v>
      </c>
      <c r="AH40">
        <v>0</v>
      </c>
      <c r="AI40" t="s">
        <v>48</v>
      </c>
      <c r="AJ40">
        <v>706717.36679999996</v>
      </c>
      <c r="AK40">
        <v>7510.2802000000001</v>
      </c>
      <c r="AL40">
        <v>94.1</v>
      </c>
      <c r="AM40">
        <v>1002</v>
      </c>
      <c r="AN40" t="s">
        <v>49</v>
      </c>
      <c r="AO40" t="s">
        <v>50</v>
      </c>
      <c r="AP40" t="s">
        <v>51</v>
      </c>
      <c r="AR40">
        <f t="shared" si="5"/>
        <v>7510.2802000000001</v>
      </c>
      <c r="AS40">
        <f t="shared" si="6"/>
        <v>706717.36679999996</v>
      </c>
      <c r="AT40" s="2">
        <f t="shared" si="7"/>
        <v>20</v>
      </c>
      <c r="AU40" s="2">
        <f t="shared" si="8"/>
        <v>556511.76279999991</v>
      </c>
      <c r="AV40" s="3">
        <f t="shared" si="0"/>
        <v>1E-3</v>
      </c>
      <c r="AW40" s="2">
        <f t="shared" si="9"/>
        <v>139.12794069999998</v>
      </c>
      <c r="AX40" s="2">
        <f t="shared" si="1"/>
        <v>694961.98</v>
      </c>
      <c r="AY40" s="2">
        <f t="shared" si="2"/>
        <v>263</v>
      </c>
      <c r="AZ40" s="2">
        <f t="shared" si="10"/>
        <v>139.12794069999998</v>
      </c>
      <c r="BA40" s="2">
        <f t="shared" si="11"/>
        <v>139.12794069999998</v>
      </c>
      <c r="BB40" s="2">
        <f t="shared" si="12"/>
        <v>139.12794069999998</v>
      </c>
      <c r="BC40" s="2">
        <f t="shared" si="13"/>
        <v>139.12794069999998</v>
      </c>
      <c r="BD40" s="2">
        <f t="shared" si="14"/>
        <v>139.12794069999998</v>
      </c>
      <c r="BE40" s="2">
        <f t="shared" si="15"/>
        <v>139.12794069999998</v>
      </c>
      <c r="BF40" s="2">
        <f t="shared" si="3"/>
        <v>1</v>
      </c>
      <c r="BG40" s="2"/>
      <c r="BH40" s="2">
        <f t="shared" si="4"/>
        <v>139.12794069999998</v>
      </c>
    </row>
    <row r="41" spans="1:60" x14ac:dyDescent="0.25">
      <c r="A41">
        <v>1003354</v>
      </c>
      <c r="B41">
        <v>145829540</v>
      </c>
      <c r="C41" t="s">
        <v>52</v>
      </c>
      <c r="D41">
        <v>2019</v>
      </c>
      <c r="E41">
        <v>0.1</v>
      </c>
      <c r="F41">
        <v>263</v>
      </c>
      <c r="G41">
        <v>257</v>
      </c>
      <c r="H41">
        <v>0</v>
      </c>
      <c r="I41">
        <v>257309.67</v>
      </c>
      <c r="J41">
        <v>0</v>
      </c>
      <c r="K41">
        <v>0</v>
      </c>
      <c r="L41">
        <v>0.25</v>
      </c>
      <c r="M41" t="s">
        <v>96</v>
      </c>
      <c r="N41">
        <v>694961.98</v>
      </c>
      <c r="O41">
        <v>94.1</v>
      </c>
      <c r="P41" t="s">
        <v>41</v>
      </c>
      <c r="Q41" t="s">
        <v>42</v>
      </c>
      <c r="R41" t="s">
        <v>42</v>
      </c>
      <c r="S41" s="1">
        <v>43606.416909722197</v>
      </c>
      <c r="T41" t="s">
        <v>54</v>
      </c>
      <c r="U41" t="s">
        <v>55</v>
      </c>
      <c r="V41" t="s">
        <v>97</v>
      </c>
      <c r="W41" s="1">
        <v>40400</v>
      </c>
      <c r="Y41">
        <v>1227233012</v>
      </c>
      <c r="AA41">
        <v>100128327738</v>
      </c>
      <c r="AF41" t="s">
        <v>64</v>
      </c>
      <c r="AG41" t="s">
        <v>47</v>
      </c>
      <c r="AH41">
        <v>0</v>
      </c>
      <c r="AI41" t="s">
        <v>48</v>
      </c>
      <c r="AJ41">
        <v>706717.36679999996</v>
      </c>
      <c r="AK41">
        <v>7510.2802000000001</v>
      </c>
      <c r="AL41">
        <v>94.1</v>
      </c>
      <c r="AM41">
        <v>1002</v>
      </c>
      <c r="AN41" t="s">
        <v>49</v>
      </c>
      <c r="AO41" t="s">
        <v>50</v>
      </c>
      <c r="AP41" t="s">
        <v>51</v>
      </c>
      <c r="AR41">
        <f t="shared" si="5"/>
        <v>7510.2802000000001</v>
      </c>
      <c r="AS41">
        <f t="shared" si="6"/>
        <v>706717.36679999996</v>
      </c>
      <c r="AT41" s="2">
        <f t="shared" si="7"/>
        <v>20</v>
      </c>
      <c r="AU41" s="2">
        <f t="shared" si="8"/>
        <v>556511.76279999991</v>
      </c>
      <c r="AV41" s="3">
        <f t="shared" si="0"/>
        <v>1E-3</v>
      </c>
      <c r="AW41" s="2">
        <f t="shared" si="9"/>
        <v>139.12794069999998</v>
      </c>
      <c r="AX41" s="2">
        <f t="shared" si="1"/>
        <v>694961.98</v>
      </c>
      <c r="AY41" s="2">
        <f t="shared" si="2"/>
        <v>263</v>
      </c>
      <c r="AZ41" s="2">
        <f t="shared" si="10"/>
        <v>139.12794069999998</v>
      </c>
      <c r="BA41" s="2">
        <f t="shared" si="11"/>
        <v>139.12794069999998</v>
      </c>
      <c r="BB41" s="2">
        <f t="shared" si="12"/>
        <v>139.12794069999998</v>
      </c>
      <c r="BC41" s="2">
        <f t="shared" si="13"/>
        <v>139.12794069999998</v>
      </c>
      <c r="BD41" s="2">
        <f t="shared" si="14"/>
        <v>139.12794069999998</v>
      </c>
      <c r="BE41" s="2">
        <f t="shared" si="15"/>
        <v>139.12794069999998</v>
      </c>
      <c r="BF41" s="2">
        <f t="shared" si="3"/>
        <v>1</v>
      </c>
      <c r="BG41" s="2"/>
      <c r="BH41" s="2">
        <f t="shared" si="4"/>
        <v>139.12794069999998</v>
      </c>
    </row>
    <row r="42" spans="1:60" x14ac:dyDescent="0.25">
      <c r="A42">
        <v>1031281</v>
      </c>
      <c r="B42">
        <v>182042117</v>
      </c>
      <c r="C42" t="s">
        <v>52</v>
      </c>
      <c r="D42">
        <v>2019</v>
      </c>
      <c r="E42">
        <v>0.1</v>
      </c>
      <c r="F42">
        <v>0</v>
      </c>
      <c r="G42">
        <v>0</v>
      </c>
      <c r="H42">
        <v>0</v>
      </c>
      <c r="I42">
        <v>0</v>
      </c>
      <c r="J42">
        <v>0</v>
      </c>
      <c r="K42">
        <v>0</v>
      </c>
      <c r="L42">
        <v>0.25</v>
      </c>
      <c r="M42" t="s">
        <v>98</v>
      </c>
      <c r="O42">
        <v>38.6</v>
      </c>
      <c r="P42" t="s">
        <v>41</v>
      </c>
      <c r="Q42" t="s">
        <v>42</v>
      </c>
      <c r="R42" t="s">
        <v>42</v>
      </c>
      <c r="S42" s="1">
        <v>43606.426122685203</v>
      </c>
      <c r="T42" t="s">
        <v>54</v>
      </c>
      <c r="U42" t="s">
        <v>55</v>
      </c>
      <c r="V42" t="s">
        <v>99</v>
      </c>
      <c r="W42" s="1">
        <v>38475</v>
      </c>
      <c r="X42" s="1">
        <v>43496</v>
      </c>
      <c r="Y42">
        <v>1227621025</v>
      </c>
      <c r="AA42">
        <v>100043263125</v>
      </c>
      <c r="AF42" t="s">
        <v>64</v>
      </c>
      <c r="AG42" t="s">
        <v>47</v>
      </c>
      <c r="AH42">
        <v>0</v>
      </c>
      <c r="AI42" t="s">
        <v>48</v>
      </c>
      <c r="AJ42">
        <v>291908.97580000001</v>
      </c>
      <c r="AK42">
        <v>7562.4087</v>
      </c>
      <c r="AL42">
        <v>38.6</v>
      </c>
      <c r="AM42">
        <v>1002</v>
      </c>
      <c r="AN42" t="s">
        <v>49</v>
      </c>
      <c r="AO42" t="s">
        <v>50</v>
      </c>
      <c r="AP42" t="s">
        <v>51</v>
      </c>
      <c r="AR42">
        <f t="shared" si="5"/>
        <v>7562.4087</v>
      </c>
      <c r="AS42">
        <f t="shared" si="6"/>
        <v>291908.97580000001</v>
      </c>
      <c r="AT42" s="2">
        <f t="shared" si="7"/>
        <v>20</v>
      </c>
      <c r="AU42" s="2">
        <f t="shared" si="8"/>
        <v>140660.80180000002</v>
      </c>
      <c r="AV42" s="3">
        <f t="shared" si="0"/>
        <v>1E-3</v>
      </c>
      <c r="AW42" s="2">
        <f t="shared" si="9"/>
        <v>35.165200450000007</v>
      </c>
      <c r="AX42" s="2">
        <f t="shared" si="1"/>
        <v>0</v>
      </c>
      <c r="AY42" s="2">
        <f t="shared" si="2"/>
        <v>0</v>
      </c>
      <c r="AZ42" s="2">
        <f t="shared" si="10"/>
        <v>7.0330400900000019</v>
      </c>
      <c r="BA42" s="2">
        <f t="shared" si="11"/>
        <v>7.0330400900000019</v>
      </c>
      <c r="BB42" s="2">
        <f t="shared" si="12"/>
        <v>14.066080180000004</v>
      </c>
      <c r="BC42" s="2">
        <f t="shared" si="13"/>
        <v>14.066080180000004</v>
      </c>
      <c r="BD42" s="2">
        <f t="shared" si="14"/>
        <v>21.099120270000004</v>
      </c>
      <c r="BE42" s="2">
        <f t="shared" si="15"/>
        <v>21.099120270000004</v>
      </c>
      <c r="BF42" s="2">
        <f t="shared" si="3"/>
        <v>1.4999999999999998</v>
      </c>
      <c r="BG42" s="2"/>
      <c r="BH42" s="2">
        <f t="shared" si="4"/>
        <v>15.472688198000005</v>
      </c>
    </row>
    <row r="43" spans="1:60" x14ac:dyDescent="0.25">
      <c r="A43">
        <v>1031282</v>
      </c>
      <c r="B43">
        <v>182042117</v>
      </c>
      <c r="C43" t="s">
        <v>52</v>
      </c>
      <c r="D43">
        <v>2019</v>
      </c>
      <c r="E43">
        <v>0</v>
      </c>
      <c r="F43">
        <v>0</v>
      </c>
      <c r="G43">
        <v>0</v>
      </c>
      <c r="H43">
        <v>0</v>
      </c>
      <c r="I43">
        <v>0</v>
      </c>
      <c r="J43">
        <v>0</v>
      </c>
      <c r="K43">
        <v>0</v>
      </c>
      <c r="L43">
        <v>0.25</v>
      </c>
      <c r="M43" t="s">
        <v>98</v>
      </c>
      <c r="O43">
        <v>38.6</v>
      </c>
      <c r="P43" t="s">
        <v>41</v>
      </c>
      <c r="Q43" t="s">
        <v>42</v>
      </c>
      <c r="R43" t="s">
        <v>42</v>
      </c>
      <c r="S43" s="1">
        <v>43606.414409722202</v>
      </c>
      <c r="T43" t="s">
        <v>54</v>
      </c>
      <c r="U43" t="s">
        <v>55</v>
      </c>
      <c r="V43" t="s">
        <v>99</v>
      </c>
      <c r="W43" s="1">
        <v>38475</v>
      </c>
      <c r="X43" s="1">
        <v>43496</v>
      </c>
      <c r="Y43">
        <v>1227131023</v>
      </c>
      <c r="AA43">
        <v>100043523461</v>
      </c>
      <c r="AF43" t="s">
        <v>64</v>
      </c>
      <c r="AG43" t="s">
        <v>47</v>
      </c>
      <c r="AH43">
        <v>0</v>
      </c>
      <c r="AI43" t="s">
        <v>48</v>
      </c>
      <c r="AJ43">
        <v>291908.97580000001</v>
      </c>
      <c r="AK43">
        <v>7562.4087</v>
      </c>
      <c r="AL43">
        <v>38.6</v>
      </c>
      <c r="AM43">
        <v>1002</v>
      </c>
      <c r="AN43" t="s">
        <v>49</v>
      </c>
      <c r="AO43" t="s">
        <v>50</v>
      </c>
      <c r="AP43" t="s">
        <v>51</v>
      </c>
      <c r="AR43">
        <f t="shared" si="5"/>
        <v>7562.4087</v>
      </c>
      <c r="AS43">
        <f t="shared" si="6"/>
        <v>291908.97580000001</v>
      </c>
      <c r="AT43" s="2">
        <f t="shared" si="7"/>
        <v>20</v>
      </c>
      <c r="AU43" s="2">
        <f t="shared" si="8"/>
        <v>140660.80180000002</v>
      </c>
      <c r="AV43" s="3">
        <f t="shared" si="0"/>
        <v>1E-3</v>
      </c>
      <c r="AW43" s="2">
        <f t="shared" si="9"/>
        <v>35.165200450000007</v>
      </c>
      <c r="AX43" s="2">
        <f t="shared" si="1"/>
        <v>0</v>
      </c>
      <c r="AY43" s="2">
        <f t="shared" si="2"/>
        <v>0</v>
      </c>
      <c r="AZ43" s="2">
        <f t="shared" si="10"/>
        <v>7.0330400900000019</v>
      </c>
      <c r="BA43" s="2">
        <f t="shared" si="11"/>
        <v>7.0330400900000019</v>
      </c>
      <c r="BB43" s="2">
        <f t="shared" si="12"/>
        <v>14.066080180000004</v>
      </c>
      <c r="BC43" s="2">
        <f t="shared" si="13"/>
        <v>14.066080180000004</v>
      </c>
      <c r="BD43" s="2">
        <f t="shared" si="14"/>
        <v>21.099120270000004</v>
      </c>
      <c r="BE43" s="2">
        <f t="shared" si="15"/>
        <v>21.099120270000004</v>
      </c>
      <c r="BF43" s="2">
        <f t="shared" si="3"/>
        <v>1.4999999999999998</v>
      </c>
      <c r="BG43" s="2"/>
      <c r="BH43" s="2">
        <f t="shared" si="4"/>
        <v>15.472688198000005</v>
      </c>
    </row>
    <row r="44" spans="1:60" x14ac:dyDescent="0.25">
      <c r="A44">
        <v>1031283</v>
      </c>
      <c r="B44">
        <v>182042117</v>
      </c>
      <c r="C44" t="s">
        <v>52</v>
      </c>
      <c r="D44">
        <v>2019</v>
      </c>
      <c r="E44">
        <v>0</v>
      </c>
      <c r="F44">
        <v>0</v>
      </c>
      <c r="G44">
        <v>0</v>
      </c>
      <c r="H44">
        <v>0</v>
      </c>
      <c r="I44">
        <v>0</v>
      </c>
      <c r="J44">
        <v>0</v>
      </c>
      <c r="K44">
        <v>0</v>
      </c>
      <c r="L44">
        <v>0.25</v>
      </c>
      <c r="M44" t="s">
        <v>98</v>
      </c>
      <c r="O44">
        <v>38.6</v>
      </c>
      <c r="P44" t="s">
        <v>41</v>
      </c>
      <c r="Q44" t="s">
        <v>42</v>
      </c>
      <c r="R44" t="s">
        <v>42</v>
      </c>
      <c r="S44" s="1">
        <v>43606.418807870403</v>
      </c>
      <c r="T44" t="s">
        <v>54</v>
      </c>
      <c r="U44" t="s">
        <v>55</v>
      </c>
      <c r="V44" t="s">
        <v>99</v>
      </c>
      <c r="W44" s="1">
        <v>38475</v>
      </c>
      <c r="X44" s="1">
        <v>43496</v>
      </c>
      <c r="Y44">
        <v>1227318916</v>
      </c>
      <c r="AA44">
        <v>100170265555</v>
      </c>
      <c r="AF44" t="s">
        <v>64</v>
      </c>
      <c r="AG44" t="s">
        <v>47</v>
      </c>
      <c r="AH44">
        <v>0</v>
      </c>
      <c r="AI44" t="s">
        <v>48</v>
      </c>
      <c r="AJ44">
        <v>291908.97580000001</v>
      </c>
      <c r="AK44">
        <v>7562.4087</v>
      </c>
      <c r="AL44">
        <v>38.6</v>
      </c>
      <c r="AM44">
        <v>1002</v>
      </c>
      <c r="AN44" t="s">
        <v>49</v>
      </c>
      <c r="AO44" t="s">
        <v>50</v>
      </c>
      <c r="AP44" t="s">
        <v>51</v>
      </c>
      <c r="AR44">
        <f t="shared" si="5"/>
        <v>7562.4087</v>
      </c>
      <c r="AS44">
        <f t="shared" si="6"/>
        <v>291908.97580000001</v>
      </c>
      <c r="AT44" s="2">
        <f t="shared" si="7"/>
        <v>20</v>
      </c>
      <c r="AU44" s="2">
        <f t="shared" si="8"/>
        <v>140660.80180000002</v>
      </c>
      <c r="AV44" s="3">
        <f t="shared" si="0"/>
        <v>1E-3</v>
      </c>
      <c r="AW44" s="2">
        <f t="shared" si="9"/>
        <v>35.165200450000007</v>
      </c>
      <c r="AX44" s="2">
        <f t="shared" si="1"/>
        <v>0</v>
      </c>
      <c r="AY44" s="2">
        <f t="shared" si="2"/>
        <v>0</v>
      </c>
      <c r="AZ44" s="2">
        <f t="shared" si="10"/>
        <v>7.0330400900000019</v>
      </c>
      <c r="BA44" s="2">
        <f t="shared" si="11"/>
        <v>7.0330400900000019</v>
      </c>
      <c r="BB44" s="2">
        <f t="shared" si="12"/>
        <v>14.066080180000004</v>
      </c>
      <c r="BC44" s="2">
        <f t="shared" si="13"/>
        <v>14.066080180000004</v>
      </c>
      <c r="BD44" s="2">
        <f t="shared" si="14"/>
        <v>21.099120270000004</v>
      </c>
      <c r="BE44" s="2">
        <f t="shared" si="15"/>
        <v>21.099120270000004</v>
      </c>
      <c r="BF44" s="2">
        <f t="shared" si="3"/>
        <v>1.4999999999999998</v>
      </c>
      <c r="BG44" s="2"/>
      <c r="BH44" s="2">
        <f t="shared" si="4"/>
        <v>15.472688198000005</v>
      </c>
    </row>
    <row r="45" spans="1:60" x14ac:dyDescent="0.25">
      <c r="A45">
        <v>1031284</v>
      </c>
      <c r="B45">
        <v>182042117</v>
      </c>
      <c r="C45" t="s">
        <v>52</v>
      </c>
      <c r="D45">
        <v>2019</v>
      </c>
      <c r="E45">
        <v>0.1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0.25</v>
      </c>
      <c r="M45" t="s">
        <v>98</v>
      </c>
      <c r="O45">
        <v>38.6</v>
      </c>
      <c r="P45" t="s">
        <v>41</v>
      </c>
      <c r="Q45" t="s">
        <v>42</v>
      </c>
      <c r="R45" t="s">
        <v>42</v>
      </c>
      <c r="S45" s="1">
        <v>43606.415613425903</v>
      </c>
      <c r="T45" t="s">
        <v>54</v>
      </c>
      <c r="U45" t="s">
        <v>55</v>
      </c>
      <c r="V45" t="s">
        <v>99</v>
      </c>
      <c r="W45" s="1">
        <v>38475</v>
      </c>
      <c r="X45" s="1">
        <v>43496</v>
      </c>
      <c r="Y45">
        <v>1227177933</v>
      </c>
      <c r="AA45">
        <v>100194773942</v>
      </c>
      <c r="AF45" t="s">
        <v>64</v>
      </c>
      <c r="AG45" t="s">
        <v>47</v>
      </c>
      <c r="AH45">
        <v>0</v>
      </c>
      <c r="AI45" t="s">
        <v>48</v>
      </c>
      <c r="AJ45">
        <v>291908.97580000001</v>
      </c>
      <c r="AK45">
        <v>7562.4087</v>
      </c>
      <c r="AL45">
        <v>38.6</v>
      </c>
      <c r="AM45">
        <v>1002</v>
      </c>
      <c r="AN45" t="s">
        <v>49</v>
      </c>
      <c r="AO45" t="s">
        <v>50</v>
      </c>
      <c r="AP45" t="s">
        <v>51</v>
      </c>
      <c r="AR45">
        <f t="shared" si="5"/>
        <v>7562.4087</v>
      </c>
      <c r="AS45">
        <f t="shared" si="6"/>
        <v>291908.97580000001</v>
      </c>
      <c r="AT45" s="2">
        <f t="shared" si="7"/>
        <v>20</v>
      </c>
      <c r="AU45" s="2">
        <f t="shared" si="8"/>
        <v>140660.80180000002</v>
      </c>
      <c r="AV45" s="3">
        <f t="shared" si="0"/>
        <v>1E-3</v>
      </c>
      <c r="AW45" s="2">
        <f t="shared" si="9"/>
        <v>35.165200450000007</v>
      </c>
      <c r="AX45" s="2">
        <f t="shared" si="1"/>
        <v>0</v>
      </c>
      <c r="AY45" s="2">
        <f t="shared" si="2"/>
        <v>0</v>
      </c>
      <c r="AZ45" s="2">
        <f t="shared" si="10"/>
        <v>7.0330400900000019</v>
      </c>
      <c r="BA45" s="2">
        <f t="shared" si="11"/>
        <v>7.0330400900000019</v>
      </c>
      <c r="BB45" s="2">
        <f t="shared" si="12"/>
        <v>14.066080180000004</v>
      </c>
      <c r="BC45" s="2">
        <f t="shared" si="13"/>
        <v>14.066080180000004</v>
      </c>
      <c r="BD45" s="2">
        <f t="shared" si="14"/>
        <v>21.099120270000004</v>
      </c>
      <c r="BE45" s="2">
        <f t="shared" si="15"/>
        <v>21.099120270000004</v>
      </c>
      <c r="BF45" s="2">
        <f t="shared" si="3"/>
        <v>1.4999999999999998</v>
      </c>
      <c r="BG45" s="2"/>
      <c r="BH45" s="2">
        <f t="shared" si="4"/>
        <v>15.472688198000005</v>
      </c>
    </row>
    <row r="46" spans="1:60" x14ac:dyDescent="0.25">
      <c r="A46">
        <v>1032177</v>
      </c>
      <c r="B46">
        <v>182036390</v>
      </c>
      <c r="C46" t="s">
        <v>52</v>
      </c>
      <c r="D46">
        <v>2019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0.33333000000000002</v>
      </c>
      <c r="M46" t="s">
        <v>100</v>
      </c>
      <c r="O46">
        <v>57.8</v>
      </c>
      <c r="P46" t="s">
        <v>41</v>
      </c>
      <c r="Q46" t="s">
        <v>42</v>
      </c>
      <c r="R46" t="s">
        <v>42</v>
      </c>
      <c r="S46" s="1">
        <v>43606.413761574098</v>
      </c>
      <c r="T46" t="s">
        <v>54</v>
      </c>
      <c r="U46" t="s">
        <v>55</v>
      </c>
      <c r="V46" t="s">
        <v>101</v>
      </c>
      <c r="W46" s="1">
        <v>38915</v>
      </c>
      <c r="Y46">
        <v>1227104651</v>
      </c>
      <c r="AA46">
        <v>100037770260</v>
      </c>
      <c r="AF46" t="s">
        <v>64</v>
      </c>
      <c r="AG46" t="s">
        <v>47</v>
      </c>
      <c r="AH46">
        <v>0</v>
      </c>
      <c r="AI46" t="s">
        <v>48</v>
      </c>
      <c r="AJ46">
        <v>435578.87530000001</v>
      </c>
      <c r="AK46">
        <v>7535.9666999999999</v>
      </c>
      <c r="AL46">
        <v>57.8</v>
      </c>
      <c r="AM46">
        <v>1002</v>
      </c>
      <c r="AN46" t="s">
        <v>49</v>
      </c>
      <c r="AO46" t="s">
        <v>50</v>
      </c>
      <c r="AP46" t="s">
        <v>51</v>
      </c>
      <c r="AR46">
        <f t="shared" si="5"/>
        <v>7535.9666999999999</v>
      </c>
      <c r="AS46">
        <f t="shared" si="6"/>
        <v>435578.87530000001</v>
      </c>
      <c r="AT46" s="2">
        <f t="shared" si="7"/>
        <v>20</v>
      </c>
      <c r="AU46" s="2">
        <f t="shared" si="8"/>
        <v>284859.54130000004</v>
      </c>
      <c r="AV46" s="3">
        <f t="shared" si="0"/>
        <v>1E-3</v>
      </c>
      <c r="AW46" s="2">
        <f t="shared" si="9"/>
        <v>94.95223090152902</v>
      </c>
      <c r="AX46" s="2">
        <f t="shared" si="1"/>
        <v>0</v>
      </c>
      <c r="AY46" s="2">
        <f t="shared" si="2"/>
        <v>0</v>
      </c>
      <c r="AZ46" s="2">
        <f t="shared" si="10"/>
        <v>18.990446180305806</v>
      </c>
      <c r="BA46" s="2">
        <f t="shared" si="11"/>
        <v>18.990446180305806</v>
      </c>
      <c r="BB46" s="2">
        <f t="shared" si="12"/>
        <v>37.980892360611612</v>
      </c>
      <c r="BC46" s="2">
        <f t="shared" si="13"/>
        <v>37.980892360611612</v>
      </c>
      <c r="BD46" s="2">
        <f t="shared" si="14"/>
        <v>56.971338540917408</v>
      </c>
      <c r="BE46" s="2">
        <f t="shared" si="15"/>
        <v>56.971338540917408</v>
      </c>
      <c r="BF46" s="2">
        <f t="shared" si="3"/>
        <v>1.4999999999999998</v>
      </c>
      <c r="BG46" s="2"/>
      <c r="BH46" s="2">
        <f t="shared" si="4"/>
        <v>41.778981596672779</v>
      </c>
    </row>
    <row r="47" spans="1:60" x14ac:dyDescent="0.25">
      <c r="A47">
        <v>1032178</v>
      </c>
      <c r="B47">
        <v>182036390</v>
      </c>
      <c r="C47" t="s">
        <v>52</v>
      </c>
      <c r="D47">
        <v>2019</v>
      </c>
      <c r="E47">
        <v>0.1</v>
      </c>
      <c r="F47">
        <v>0</v>
      </c>
      <c r="G47">
        <v>0</v>
      </c>
      <c r="H47">
        <v>0</v>
      </c>
      <c r="I47">
        <v>0</v>
      </c>
      <c r="J47">
        <v>0</v>
      </c>
      <c r="K47">
        <v>0</v>
      </c>
      <c r="L47">
        <v>0.33333000000000002</v>
      </c>
      <c r="M47" t="s">
        <v>100</v>
      </c>
      <c r="O47">
        <v>57.8</v>
      </c>
      <c r="P47" t="s">
        <v>41</v>
      </c>
      <c r="Q47" t="s">
        <v>42</v>
      </c>
      <c r="R47" t="s">
        <v>42</v>
      </c>
      <c r="S47" s="1">
        <v>43606.411574074104</v>
      </c>
      <c r="T47" t="s">
        <v>54</v>
      </c>
      <c r="U47" t="s">
        <v>55</v>
      </c>
      <c r="V47" t="s">
        <v>101</v>
      </c>
      <c r="W47" s="1">
        <v>38915</v>
      </c>
      <c r="Y47">
        <v>1227012020</v>
      </c>
      <c r="AA47">
        <v>100144217344</v>
      </c>
      <c r="AF47" t="s">
        <v>64</v>
      </c>
      <c r="AG47" t="s">
        <v>47</v>
      </c>
      <c r="AH47">
        <v>0</v>
      </c>
      <c r="AI47" t="s">
        <v>48</v>
      </c>
      <c r="AJ47">
        <v>435578.87530000001</v>
      </c>
      <c r="AK47">
        <v>7535.9666999999999</v>
      </c>
      <c r="AL47">
        <v>57.8</v>
      </c>
      <c r="AM47">
        <v>1002</v>
      </c>
      <c r="AN47" t="s">
        <v>49</v>
      </c>
      <c r="AO47" t="s">
        <v>50</v>
      </c>
      <c r="AP47" t="s">
        <v>51</v>
      </c>
      <c r="AR47">
        <f t="shared" si="5"/>
        <v>7535.9666999999999</v>
      </c>
      <c r="AS47">
        <f t="shared" si="6"/>
        <v>435578.87530000001</v>
      </c>
      <c r="AT47" s="2">
        <f t="shared" si="7"/>
        <v>20</v>
      </c>
      <c r="AU47" s="2">
        <f t="shared" si="8"/>
        <v>284859.54130000004</v>
      </c>
      <c r="AV47" s="3">
        <f t="shared" si="0"/>
        <v>1E-3</v>
      </c>
      <c r="AW47" s="2">
        <f t="shared" si="9"/>
        <v>94.95223090152902</v>
      </c>
      <c r="AX47" s="2">
        <f t="shared" si="1"/>
        <v>0</v>
      </c>
      <c r="AY47" s="2">
        <f t="shared" si="2"/>
        <v>0</v>
      </c>
      <c r="AZ47" s="2">
        <f t="shared" si="10"/>
        <v>18.990446180305806</v>
      </c>
      <c r="BA47" s="2">
        <f t="shared" si="11"/>
        <v>18.990446180305806</v>
      </c>
      <c r="BB47" s="2">
        <f t="shared" si="12"/>
        <v>37.980892360611612</v>
      </c>
      <c r="BC47" s="2">
        <f t="shared" si="13"/>
        <v>37.980892360611612</v>
      </c>
      <c r="BD47" s="2">
        <f t="shared" si="14"/>
        <v>56.971338540917408</v>
      </c>
      <c r="BE47" s="2">
        <f t="shared" si="15"/>
        <v>56.971338540917408</v>
      </c>
      <c r="BF47" s="2">
        <f t="shared" si="3"/>
        <v>1.4999999999999998</v>
      </c>
      <c r="BG47" s="2"/>
      <c r="BH47" s="2">
        <f t="shared" si="4"/>
        <v>41.778981596672779</v>
      </c>
    </row>
    <row r="48" spans="1:60" x14ac:dyDescent="0.25">
      <c r="A48">
        <v>1032179</v>
      </c>
      <c r="B48">
        <v>182036390</v>
      </c>
      <c r="C48" t="s">
        <v>52</v>
      </c>
      <c r="D48">
        <v>2019</v>
      </c>
      <c r="E48">
        <v>0</v>
      </c>
      <c r="F48">
        <v>0</v>
      </c>
      <c r="G48">
        <v>0</v>
      </c>
      <c r="H48">
        <v>0</v>
      </c>
      <c r="I48">
        <v>0</v>
      </c>
      <c r="J48">
        <v>0</v>
      </c>
      <c r="K48">
        <v>0</v>
      </c>
      <c r="L48">
        <v>0.33333000000000002</v>
      </c>
      <c r="M48" t="s">
        <v>100</v>
      </c>
      <c r="O48">
        <v>57.8</v>
      </c>
      <c r="P48" t="s">
        <v>58</v>
      </c>
      <c r="Q48" t="s">
        <v>59</v>
      </c>
      <c r="R48" t="s">
        <v>60</v>
      </c>
      <c r="S48" s="1">
        <v>43606.416828703703</v>
      </c>
      <c r="T48" t="s">
        <v>54</v>
      </c>
      <c r="U48" t="s">
        <v>55</v>
      </c>
      <c r="V48" t="s">
        <v>101</v>
      </c>
      <c r="W48" s="1">
        <v>38915</v>
      </c>
      <c r="Y48">
        <v>1227229870</v>
      </c>
      <c r="AA48">
        <v>100144582802</v>
      </c>
      <c r="AF48" t="s">
        <v>64</v>
      </c>
      <c r="AG48" t="s">
        <v>47</v>
      </c>
      <c r="AH48">
        <v>0</v>
      </c>
      <c r="AI48" t="s">
        <v>48</v>
      </c>
      <c r="AJ48">
        <v>435578.87530000001</v>
      </c>
      <c r="AK48">
        <v>7535.9666999999999</v>
      </c>
      <c r="AL48">
        <v>57.8</v>
      </c>
      <c r="AM48">
        <v>1002</v>
      </c>
      <c r="AN48" t="s">
        <v>49</v>
      </c>
      <c r="AO48" t="s">
        <v>50</v>
      </c>
      <c r="AP48" t="s">
        <v>51</v>
      </c>
      <c r="AR48">
        <f t="shared" si="5"/>
        <v>7535.9666999999999</v>
      </c>
      <c r="AS48">
        <f t="shared" si="6"/>
        <v>435578.87530000001</v>
      </c>
      <c r="AT48" s="2">
        <f t="shared" si="7"/>
        <v>20</v>
      </c>
      <c r="AU48" s="2">
        <f t="shared" si="8"/>
        <v>284859.54130000004</v>
      </c>
      <c r="AV48" s="3">
        <f t="shared" si="0"/>
        <v>1E-3</v>
      </c>
      <c r="AW48" s="2">
        <f t="shared" si="9"/>
        <v>94.95223090152902</v>
      </c>
      <c r="AX48" s="2">
        <f t="shared" si="1"/>
        <v>0</v>
      </c>
      <c r="AY48" s="2">
        <f t="shared" si="2"/>
        <v>0</v>
      </c>
      <c r="AZ48" s="2">
        <f t="shared" si="10"/>
        <v>18.990446180305806</v>
      </c>
      <c r="BA48" s="2">
        <f t="shared" si="11"/>
        <v>18.990446180305806</v>
      </c>
      <c r="BB48" s="2">
        <f t="shared" si="12"/>
        <v>37.980892360611612</v>
      </c>
      <c r="BC48" s="2">
        <f t="shared" si="13"/>
        <v>37.980892360611612</v>
      </c>
      <c r="BD48" s="2">
        <f t="shared" si="14"/>
        <v>56.971338540917408</v>
      </c>
      <c r="BE48" s="2">
        <f t="shared" si="15"/>
        <v>56.971338540917408</v>
      </c>
      <c r="BF48" s="2">
        <f t="shared" si="3"/>
        <v>1.4999999999999998</v>
      </c>
      <c r="BG48" s="2"/>
      <c r="BH48" s="2">
        <f t="shared" si="4"/>
        <v>41.778981596672779</v>
      </c>
    </row>
    <row r="49" spans="1:60" x14ac:dyDescent="0.25">
      <c r="A49">
        <v>1031874</v>
      </c>
      <c r="B49">
        <v>182046490</v>
      </c>
      <c r="C49" t="s">
        <v>52</v>
      </c>
      <c r="D49">
        <v>2019</v>
      </c>
      <c r="E49">
        <v>0.15</v>
      </c>
      <c r="F49">
        <v>653</v>
      </c>
      <c r="G49">
        <v>637</v>
      </c>
      <c r="H49">
        <v>0</v>
      </c>
      <c r="I49">
        <v>424788.81</v>
      </c>
      <c r="J49">
        <v>0</v>
      </c>
      <c r="K49">
        <v>0</v>
      </c>
      <c r="L49">
        <v>0.33333000000000002</v>
      </c>
      <c r="M49" t="s">
        <v>102</v>
      </c>
      <c r="N49">
        <v>860477.09</v>
      </c>
      <c r="O49">
        <v>73.3</v>
      </c>
      <c r="P49" t="s">
        <v>41</v>
      </c>
      <c r="Q49" t="s">
        <v>42</v>
      </c>
      <c r="R49" t="s">
        <v>42</v>
      </c>
      <c r="S49" s="1">
        <v>43606.417002314804</v>
      </c>
      <c r="T49" t="s">
        <v>54</v>
      </c>
      <c r="U49" t="s">
        <v>55</v>
      </c>
      <c r="V49" t="s">
        <v>103</v>
      </c>
      <c r="W49" s="1">
        <v>38215</v>
      </c>
      <c r="Y49">
        <v>1227236654</v>
      </c>
      <c r="AA49">
        <v>100093078509</v>
      </c>
      <c r="AF49" t="s">
        <v>64</v>
      </c>
      <c r="AG49" t="s">
        <v>47</v>
      </c>
      <c r="AH49">
        <v>0</v>
      </c>
      <c r="AI49" t="s">
        <v>48</v>
      </c>
      <c r="AJ49">
        <v>551444.95259999996</v>
      </c>
      <c r="AK49">
        <v>7523.1234999999997</v>
      </c>
      <c r="AL49">
        <v>73.3</v>
      </c>
      <c r="AM49">
        <v>1002</v>
      </c>
      <c r="AN49" t="s">
        <v>49</v>
      </c>
      <c r="AO49" t="s">
        <v>50</v>
      </c>
      <c r="AP49" t="s">
        <v>51</v>
      </c>
      <c r="AR49">
        <f t="shared" si="5"/>
        <v>7523.1234999999997</v>
      </c>
      <c r="AS49">
        <f t="shared" si="6"/>
        <v>551444.95259999996</v>
      </c>
      <c r="AT49" s="2">
        <f t="shared" si="7"/>
        <v>20</v>
      </c>
      <c r="AU49" s="2">
        <f t="shared" si="8"/>
        <v>400982.48259999999</v>
      </c>
      <c r="AV49" s="3">
        <f t="shared" si="0"/>
        <v>1E-3</v>
      </c>
      <c r="AW49" s="2">
        <f t="shared" si="9"/>
        <v>133.65949092505801</v>
      </c>
      <c r="AX49" s="2">
        <f t="shared" si="1"/>
        <v>860477.09</v>
      </c>
      <c r="AY49" s="2">
        <f t="shared" si="2"/>
        <v>653</v>
      </c>
      <c r="AZ49" s="2">
        <f t="shared" si="10"/>
        <v>133.65949092505801</v>
      </c>
      <c r="BA49" s="2">
        <f t="shared" si="11"/>
        <v>133.65949092505801</v>
      </c>
      <c r="BB49" s="2">
        <f t="shared" si="12"/>
        <v>133.65949092505801</v>
      </c>
      <c r="BC49" s="2">
        <f t="shared" si="13"/>
        <v>133.65949092505801</v>
      </c>
      <c r="BD49" s="2">
        <f t="shared" si="14"/>
        <v>133.65949092505801</v>
      </c>
      <c r="BE49" s="2">
        <f t="shared" si="15"/>
        <v>133.65949092505801</v>
      </c>
      <c r="BF49" s="2">
        <f t="shared" si="3"/>
        <v>1</v>
      </c>
      <c r="BG49" s="2"/>
      <c r="BH49" s="2">
        <f t="shared" si="4"/>
        <v>133.65949092505801</v>
      </c>
    </row>
    <row r="50" spans="1:60" x14ac:dyDescent="0.25">
      <c r="A50">
        <v>1031875</v>
      </c>
      <c r="B50">
        <v>182046490</v>
      </c>
      <c r="C50" t="s">
        <v>52</v>
      </c>
      <c r="D50">
        <v>2019</v>
      </c>
      <c r="E50">
        <v>0.15</v>
      </c>
      <c r="F50">
        <v>653</v>
      </c>
      <c r="G50">
        <v>637</v>
      </c>
      <c r="H50">
        <v>0</v>
      </c>
      <c r="I50">
        <v>424788.81</v>
      </c>
      <c r="J50">
        <v>0</v>
      </c>
      <c r="K50">
        <v>0</v>
      </c>
      <c r="L50">
        <v>0.33333000000000002</v>
      </c>
      <c r="M50" t="s">
        <v>102</v>
      </c>
      <c r="N50">
        <v>860477.09</v>
      </c>
      <c r="O50">
        <v>73.3</v>
      </c>
      <c r="P50" t="s">
        <v>41</v>
      </c>
      <c r="Q50" t="s">
        <v>42</v>
      </c>
      <c r="R50" t="s">
        <v>42</v>
      </c>
      <c r="S50" s="1">
        <v>43606.412638888898</v>
      </c>
      <c r="T50" t="s">
        <v>54</v>
      </c>
      <c r="U50" t="s">
        <v>55</v>
      </c>
      <c r="V50" t="s">
        <v>103</v>
      </c>
      <c r="W50" s="1">
        <v>38215</v>
      </c>
      <c r="Y50">
        <v>1227058215</v>
      </c>
      <c r="AA50">
        <v>100144208430</v>
      </c>
      <c r="AF50" t="s">
        <v>64</v>
      </c>
      <c r="AG50" t="s">
        <v>47</v>
      </c>
      <c r="AH50">
        <v>0</v>
      </c>
      <c r="AI50" t="s">
        <v>48</v>
      </c>
      <c r="AJ50">
        <v>551444.95259999996</v>
      </c>
      <c r="AK50">
        <v>7523.1234999999997</v>
      </c>
      <c r="AL50">
        <v>73.3</v>
      </c>
      <c r="AM50">
        <v>1002</v>
      </c>
      <c r="AN50" t="s">
        <v>49</v>
      </c>
      <c r="AO50" t="s">
        <v>50</v>
      </c>
      <c r="AP50" t="s">
        <v>51</v>
      </c>
      <c r="AR50">
        <f t="shared" si="5"/>
        <v>7523.1234999999997</v>
      </c>
      <c r="AS50">
        <f t="shared" si="6"/>
        <v>551444.95259999996</v>
      </c>
      <c r="AT50" s="2">
        <f t="shared" si="7"/>
        <v>20</v>
      </c>
      <c r="AU50" s="2">
        <f t="shared" si="8"/>
        <v>400982.48259999999</v>
      </c>
      <c r="AV50" s="3">
        <f t="shared" si="0"/>
        <v>1E-3</v>
      </c>
      <c r="AW50" s="2">
        <f t="shared" si="9"/>
        <v>133.65949092505801</v>
      </c>
      <c r="AX50" s="2">
        <f t="shared" si="1"/>
        <v>860477.09</v>
      </c>
      <c r="AY50" s="2">
        <f t="shared" si="2"/>
        <v>653</v>
      </c>
      <c r="AZ50" s="2">
        <f t="shared" si="10"/>
        <v>133.65949092505801</v>
      </c>
      <c r="BA50" s="2">
        <f t="shared" si="11"/>
        <v>133.65949092505801</v>
      </c>
      <c r="BB50" s="2">
        <f t="shared" si="12"/>
        <v>133.65949092505801</v>
      </c>
      <c r="BC50" s="2">
        <f t="shared" si="13"/>
        <v>133.65949092505801</v>
      </c>
      <c r="BD50" s="2">
        <f t="shared" si="14"/>
        <v>133.65949092505801</v>
      </c>
      <c r="BE50" s="2">
        <f t="shared" si="15"/>
        <v>133.65949092505801</v>
      </c>
      <c r="BF50" s="2">
        <f t="shared" si="3"/>
        <v>1</v>
      </c>
      <c r="BG50" s="2"/>
      <c r="BH50" s="2">
        <f t="shared" si="4"/>
        <v>133.65949092505801</v>
      </c>
    </row>
    <row r="51" spans="1:60" x14ac:dyDescent="0.25">
      <c r="A51">
        <v>893317</v>
      </c>
      <c r="B51">
        <v>30704140</v>
      </c>
      <c r="C51" t="s">
        <v>52</v>
      </c>
      <c r="D51">
        <v>2019</v>
      </c>
      <c r="E51">
        <v>0.15</v>
      </c>
      <c r="F51">
        <v>601</v>
      </c>
      <c r="G51">
        <v>586</v>
      </c>
      <c r="H51">
        <v>0</v>
      </c>
      <c r="I51">
        <v>390436.48</v>
      </c>
      <c r="J51">
        <v>0</v>
      </c>
      <c r="K51">
        <v>0</v>
      </c>
      <c r="L51">
        <v>0.5</v>
      </c>
      <c r="M51" t="s">
        <v>104</v>
      </c>
      <c r="N51">
        <v>527260.61</v>
      </c>
      <c r="O51">
        <v>64.400000000000006</v>
      </c>
      <c r="P51" t="s">
        <v>41</v>
      </c>
      <c r="Q51" t="s">
        <v>42</v>
      </c>
      <c r="R51" t="s">
        <v>42</v>
      </c>
      <c r="S51" s="1">
        <v>43606.417986111097</v>
      </c>
      <c r="T51" t="s">
        <v>54</v>
      </c>
      <c r="U51" t="s">
        <v>55</v>
      </c>
      <c r="V51" t="s">
        <v>105</v>
      </c>
      <c r="W51" s="1">
        <v>37753</v>
      </c>
      <c r="Y51">
        <v>1227282004</v>
      </c>
      <c r="AA51">
        <v>100122019022</v>
      </c>
      <c r="AF51" t="s">
        <v>64</v>
      </c>
      <c r="AG51" t="s">
        <v>47</v>
      </c>
      <c r="AH51">
        <v>0</v>
      </c>
      <c r="AI51" t="s">
        <v>48</v>
      </c>
      <c r="AJ51">
        <v>484927.02830000001</v>
      </c>
      <c r="AK51">
        <v>7529.9228000000003</v>
      </c>
      <c r="AL51">
        <v>64.400000000000006</v>
      </c>
      <c r="AM51">
        <v>1002</v>
      </c>
      <c r="AN51" t="s">
        <v>49</v>
      </c>
      <c r="AO51" t="s">
        <v>50</v>
      </c>
      <c r="AP51" t="s">
        <v>51</v>
      </c>
      <c r="AR51">
        <f t="shared" si="5"/>
        <v>7529.9228000000003</v>
      </c>
      <c r="AS51">
        <f t="shared" si="6"/>
        <v>484927.02830000001</v>
      </c>
      <c r="AT51" s="2">
        <f t="shared" si="7"/>
        <v>20</v>
      </c>
      <c r="AU51" s="2">
        <f t="shared" si="8"/>
        <v>334328.5723</v>
      </c>
      <c r="AV51" s="3">
        <f t="shared" si="0"/>
        <v>1E-3</v>
      </c>
      <c r="AW51" s="2">
        <f t="shared" si="9"/>
        <v>167.16428615000001</v>
      </c>
      <c r="AX51" s="2">
        <f t="shared" si="1"/>
        <v>527260.61</v>
      </c>
      <c r="AY51" s="2">
        <f t="shared" si="2"/>
        <v>601</v>
      </c>
      <c r="AZ51" s="2">
        <f t="shared" si="10"/>
        <v>167.16428615000001</v>
      </c>
      <c r="BA51" s="2">
        <f t="shared" si="11"/>
        <v>167.16428615000001</v>
      </c>
      <c r="BB51" s="2">
        <f t="shared" si="12"/>
        <v>167.16428615000001</v>
      </c>
      <c r="BC51" s="2">
        <f t="shared" si="13"/>
        <v>167.16428615000001</v>
      </c>
      <c r="BD51" s="2">
        <f t="shared" si="14"/>
        <v>167.16428615000001</v>
      </c>
      <c r="BE51" s="2">
        <f t="shared" si="15"/>
        <v>167.16428615000001</v>
      </c>
      <c r="BF51" s="2">
        <f t="shared" si="3"/>
        <v>1</v>
      </c>
      <c r="BG51" s="2"/>
      <c r="BH51" s="2">
        <f t="shared" si="4"/>
        <v>167.16428615000001</v>
      </c>
    </row>
    <row r="52" spans="1:60" x14ac:dyDescent="0.25">
      <c r="A52">
        <v>893318</v>
      </c>
      <c r="B52">
        <v>30704140</v>
      </c>
      <c r="C52" t="s">
        <v>52</v>
      </c>
      <c r="D52">
        <v>2019</v>
      </c>
      <c r="E52">
        <v>0.15</v>
      </c>
      <c r="F52">
        <v>601</v>
      </c>
      <c r="G52">
        <v>0</v>
      </c>
      <c r="H52">
        <v>586</v>
      </c>
      <c r="I52">
        <v>390436.48</v>
      </c>
      <c r="J52">
        <v>0</v>
      </c>
      <c r="K52">
        <v>0</v>
      </c>
      <c r="L52">
        <v>0.5</v>
      </c>
      <c r="M52" t="s">
        <v>104</v>
      </c>
      <c r="N52">
        <v>527260.61</v>
      </c>
      <c r="O52">
        <v>64.400000000000006</v>
      </c>
      <c r="P52" t="s">
        <v>58</v>
      </c>
      <c r="Q52" t="s">
        <v>59</v>
      </c>
      <c r="R52" t="s">
        <v>60</v>
      </c>
      <c r="S52" s="1">
        <v>43606.416504629597</v>
      </c>
      <c r="T52" t="s">
        <v>54</v>
      </c>
      <c r="U52" t="s">
        <v>55</v>
      </c>
      <c r="V52" t="s">
        <v>105</v>
      </c>
      <c r="W52" s="1">
        <v>37753</v>
      </c>
      <c r="Y52">
        <v>1227216511</v>
      </c>
      <c r="AA52">
        <v>100144156128</v>
      </c>
      <c r="AD52" t="s">
        <v>62</v>
      </c>
      <c r="AF52" t="s">
        <v>64</v>
      </c>
      <c r="AG52" t="s">
        <v>47</v>
      </c>
      <c r="AH52">
        <v>0</v>
      </c>
      <c r="AI52" t="s">
        <v>48</v>
      </c>
      <c r="AJ52">
        <v>484927.02830000001</v>
      </c>
      <c r="AK52">
        <v>7529.9228000000003</v>
      </c>
      <c r="AL52">
        <v>64.400000000000006</v>
      </c>
      <c r="AM52">
        <v>1002</v>
      </c>
      <c r="AN52" t="s">
        <v>49</v>
      </c>
      <c r="AO52" t="s">
        <v>50</v>
      </c>
      <c r="AP52" t="s">
        <v>51</v>
      </c>
      <c r="AR52">
        <f t="shared" si="5"/>
        <v>7529.9228000000003</v>
      </c>
      <c r="AS52">
        <f t="shared" si="6"/>
        <v>484927.02830000001</v>
      </c>
      <c r="AT52" s="2">
        <f t="shared" si="7"/>
        <v>20</v>
      </c>
      <c r="AU52" s="2">
        <f t="shared" si="8"/>
        <v>334328.5723</v>
      </c>
      <c r="AV52" s="3">
        <f t="shared" si="0"/>
        <v>1E-3</v>
      </c>
      <c r="AW52" s="2">
        <f t="shared" si="9"/>
        <v>167.16428615000001</v>
      </c>
      <c r="AX52" s="2">
        <f t="shared" si="1"/>
        <v>527260.61</v>
      </c>
      <c r="AY52" s="2" t="str">
        <f t="shared" si="2"/>
        <v>льгота</v>
      </c>
      <c r="AZ52" s="2">
        <f t="shared" si="10"/>
        <v>167.16428615000001</v>
      </c>
      <c r="BA52" s="2" t="str">
        <f t="shared" si="11"/>
        <v>льгота</v>
      </c>
      <c r="BB52" s="2">
        <f t="shared" si="12"/>
        <v>167.16428615000001</v>
      </c>
      <c r="BC52" s="2" t="str">
        <f t="shared" si="13"/>
        <v>льгота</v>
      </c>
      <c r="BD52" s="2">
        <f t="shared" si="14"/>
        <v>167.16428615000001</v>
      </c>
      <c r="BE52" s="2" t="str">
        <f t="shared" si="15"/>
        <v>льгота</v>
      </c>
      <c r="BF52" s="2" t="str">
        <f t="shared" si="3"/>
        <v>льгота</v>
      </c>
      <c r="BG52" s="2"/>
      <c r="BH52" s="2" t="str">
        <f t="shared" si="4"/>
        <v>льгота</v>
      </c>
    </row>
    <row r="53" spans="1:60" x14ac:dyDescent="0.25">
      <c r="A53">
        <v>889258</v>
      </c>
      <c r="B53">
        <v>30588710</v>
      </c>
      <c r="C53" t="s">
        <v>52</v>
      </c>
      <c r="D53">
        <v>2019</v>
      </c>
      <c r="E53">
        <v>0.5</v>
      </c>
      <c r="F53">
        <v>5041</v>
      </c>
      <c r="G53">
        <v>0</v>
      </c>
      <c r="H53">
        <v>4918</v>
      </c>
      <c r="I53">
        <v>983510.18</v>
      </c>
      <c r="J53">
        <v>0</v>
      </c>
      <c r="K53">
        <v>0</v>
      </c>
      <c r="L53">
        <v>1</v>
      </c>
      <c r="M53" t="s">
        <v>106</v>
      </c>
      <c r="N53">
        <v>664085.19999999995</v>
      </c>
      <c r="O53">
        <v>71</v>
      </c>
      <c r="P53" t="s">
        <v>58</v>
      </c>
      <c r="Q53" t="s">
        <v>59</v>
      </c>
      <c r="R53" t="s">
        <v>60</v>
      </c>
      <c r="S53" s="1">
        <v>43606.415671296301</v>
      </c>
      <c r="T53" t="s">
        <v>54</v>
      </c>
      <c r="U53" t="s">
        <v>55</v>
      </c>
      <c r="V53" t="s">
        <v>107</v>
      </c>
      <c r="W53" s="1">
        <v>37722</v>
      </c>
      <c r="Y53">
        <v>1227180548</v>
      </c>
      <c r="AA53">
        <v>100152775642</v>
      </c>
      <c r="AD53" t="s">
        <v>62</v>
      </c>
      <c r="AF53" t="s">
        <v>64</v>
      </c>
      <c r="AG53" t="s">
        <v>47</v>
      </c>
      <c r="AH53">
        <v>0</v>
      </c>
      <c r="AI53" t="s">
        <v>48</v>
      </c>
      <c r="AJ53">
        <v>534249.04240000003</v>
      </c>
      <c r="AK53">
        <v>7524.6343999999999</v>
      </c>
      <c r="AL53">
        <v>71</v>
      </c>
      <c r="AM53">
        <v>1002</v>
      </c>
      <c r="AN53" t="s">
        <v>49</v>
      </c>
      <c r="AO53" t="s">
        <v>50</v>
      </c>
      <c r="AP53" t="s">
        <v>51</v>
      </c>
      <c r="AR53">
        <f t="shared" si="5"/>
        <v>7524.6343999999999</v>
      </c>
      <c r="AS53">
        <f t="shared" si="6"/>
        <v>534249.04240000003</v>
      </c>
      <c r="AT53" s="2">
        <f t="shared" si="7"/>
        <v>20</v>
      </c>
      <c r="AU53" s="2">
        <f t="shared" si="8"/>
        <v>383756.35440000007</v>
      </c>
      <c r="AV53" s="3">
        <f t="shared" si="0"/>
        <v>1E-3</v>
      </c>
      <c r="AW53" s="2">
        <f t="shared" si="9"/>
        <v>383.75635440000008</v>
      </c>
      <c r="AX53" s="2">
        <f t="shared" si="1"/>
        <v>664085.19999999995</v>
      </c>
      <c r="AY53" s="2" t="str">
        <f t="shared" si="2"/>
        <v>льгота</v>
      </c>
      <c r="AZ53" s="2">
        <f t="shared" si="10"/>
        <v>383.75635440000008</v>
      </c>
      <c r="BA53" s="2" t="str">
        <f t="shared" si="11"/>
        <v>льгота</v>
      </c>
      <c r="BB53" s="2">
        <f t="shared" si="12"/>
        <v>383.75635440000008</v>
      </c>
      <c r="BC53" s="2" t="str">
        <f t="shared" si="13"/>
        <v>льгота</v>
      </c>
      <c r="BD53" s="2">
        <f t="shared" si="14"/>
        <v>383.75635440000008</v>
      </c>
      <c r="BE53" s="2" t="str">
        <f t="shared" si="15"/>
        <v>льгота</v>
      </c>
      <c r="BF53" s="2" t="str">
        <f t="shared" si="3"/>
        <v>льгота</v>
      </c>
      <c r="BG53" s="2"/>
      <c r="BH53" s="2" t="str">
        <f t="shared" si="4"/>
        <v>льгота</v>
      </c>
    </row>
    <row r="54" spans="1:60" x14ac:dyDescent="0.25">
      <c r="A54">
        <v>872571</v>
      </c>
      <c r="B54">
        <v>30572526</v>
      </c>
      <c r="C54" t="s">
        <v>52</v>
      </c>
      <c r="D54">
        <v>2019</v>
      </c>
      <c r="E54">
        <v>0.5</v>
      </c>
      <c r="F54">
        <v>5644</v>
      </c>
      <c r="G54">
        <v>0</v>
      </c>
      <c r="H54">
        <v>5506</v>
      </c>
      <c r="I54">
        <v>1101243.55</v>
      </c>
      <c r="J54">
        <v>0</v>
      </c>
      <c r="K54">
        <v>0</v>
      </c>
      <c r="L54">
        <v>1</v>
      </c>
      <c r="M54" t="s">
        <v>108</v>
      </c>
      <c r="N54">
        <v>743581.06</v>
      </c>
      <c r="O54">
        <v>69.599999999999994</v>
      </c>
      <c r="P54" t="s">
        <v>58</v>
      </c>
      <c r="Q54" t="s">
        <v>59</v>
      </c>
      <c r="R54" t="s">
        <v>60</v>
      </c>
      <c r="S54" s="1">
        <v>43606.419027777803</v>
      </c>
      <c r="T54" t="s">
        <v>54</v>
      </c>
      <c r="U54" t="s">
        <v>55</v>
      </c>
      <c r="V54" t="s">
        <v>109</v>
      </c>
      <c r="W54" s="1">
        <v>38182</v>
      </c>
      <c r="Y54">
        <v>1227328220</v>
      </c>
      <c r="AA54">
        <v>100122074513</v>
      </c>
      <c r="AD54" t="s">
        <v>62</v>
      </c>
      <c r="AF54" t="s">
        <v>64</v>
      </c>
      <c r="AG54" t="s">
        <v>47</v>
      </c>
      <c r="AH54">
        <v>0</v>
      </c>
      <c r="AI54" t="s">
        <v>48</v>
      </c>
      <c r="AJ54">
        <v>523767.13699999999</v>
      </c>
      <c r="AK54">
        <v>7525.3899000000001</v>
      </c>
      <c r="AL54">
        <v>69.599999999999994</v>
      </c>
      <c r="AM54">
        <v>1002</v>
      </c>
      <c r="AN54" t="s">
        <v>49</v>
      </c>
      <c r="AO54" t="s">
        <v>50</v>
      </c>
      <c r="AP54" t="s">
        <v>51</v>
      </c>
      <c r="AR54">
        <f t="shared" si="5"/>
        <v>7525.3899000000001</v>
      </c>
      <c r="AS54">
        <f t="shared" si="6"/>
        <v>523767.13699999999</v>
      </c>
      <c r="AT54" s="2">
        <f t="shared" si="7"/>
        <v>20</v>
      </c>
      <c r="AU54" s="2">
        <f t="shared" si="8"/>
        <v>373259.33899999998</v>
      </c>
      <c r="AV54" s="3">
        <f t="shared" si="0"/>
        <v>1E-3</v>
      </c>
      <c r="AW54" s="2">
        <f t="shared" si="9"/>
        <v>373.25933900000001</v>
      </c>
      <c r="AX54" s="2">
        <f t="shared" si="1"/>
        <v>743581.06</v>
      </c>
      <c r="AY54" s="2" t="str">
        <f t="shared" si="2"/>
        <v>льгота</v>
      </c>
      <c r="AZ54" s="2">
        <f t="shared" si="10"/>
        <v>373.25933900000001</v>
      </c>
      <c r="BA54" s="2" t="str">
        <f t="shared" si="11"/>
        <v>льгота</v>
      </c>
      <c r="BB54" s="2">
        <f t="shared" si="12"/>
        <v>373.25933900000001</v>
      </c>
      <c r="BC54" s="2" t="str">
        <f t="shared" si="13"/>
        <v>льгота</v>
      </c>
      <c r="BD54" s="2">
        <f t="shared" si="14"/>
        <v>373.25933900000001</v>
      </c>
      <c r="BE54" s="2" t="str">
        <f t="shared" si="15"/>
        <v>льгота</v>
      </c>
      <c r="BF54" s="2" t="str">
        <f t="shared" si="3"/>
        <v>льгота</v>
      </c>
      <c r="BG54" s="2"/>
      <c r="BH54" s="2" t="str">
        <f t="shared" si="4"/>
        <v>льгота</v>
      </c>
    </row>
    <row r="55" spans="1:60" x14ac:dyDescent="0.25">
      <c r="A55">
        <v>889453</v>
      </c>
      <c r="B55">
        <v>30588647</v>
      </c>
      <c r="C55" t="s">
        <v>52</v>
      </c>
      <c r="D55">
        <v>2019</v>
      </c>
      <c r="E55">
        <v>0.5</v>
      </c>
      <c r="F55">
        <v>1607</v>
      </c>
      <c r="G55">
        <v>1568</v>
      </c>
      <c r="H55">
        <v>0</v>
      </c>
      <c r="I55">
        <v>313673.95</v>
      </c>
      <c r="J55">
        <v>0</v>
      </c>
      <c r="K55">
        <v>0</v>
      </c>
      <c r="L55">
        <v>1</v>
      </c>
      <c r="M55" t="s">
        <v>110</v>
      </c>
      <c r="N55">
        <v>211798.75</v>
      </c>
      <c r="O55">
        <v>46.1</v>
      </c>
      <c r="P55" t="s">
        <v>41</v>
      </c>
      <c r="Q55" t="s">
        <v>42</v>
      </c>
      <c r="R55" t="s">
        <v>42</v>
      </c>
      <c r="S55" s="1">
        <v>43606.414444444403</v>
      </c>
      <c r="T55" t="s">
        <v>54</v>
      </c>
      <c r="U55" t="s">
        <v>55</v>
      </c>
      <c r="V55" t="s">
        <v>111</v>
      </c>
      <c r="W55" s="1">
        <v>37274</v>
      </c>
      <c r="Y55">
        <v>1227132642</v>
      </c>
      <c r="AA55">
        <v>100057296859</v>
      </c>
      <c r="AF55" t="s">
        <v>46</v>
      </c>
      <c r="AG55" t="s">
        <v>47</v>
      </c>
      <c r="AH55">
        <v>0</v>
      </c>
      <c r="AI55" t="s">
        <v>48</v>
      </c>
      <c r="AJ55">
        <v>348069.79350000003</v>
      </c>
      <c r="AK55">
        <v>7550.3208999999997</v>
      </c>
      <c r="AL55">
        <v>46.1</v>
      </c>
      <c r="AM55">
        <v>1002</v>
      </c>
      <c r="AN55" t="s">
        <v>49</v>
      </c>
      <c r="AO55" t="s">
        <v>50</v>
      </c>
      <c r="AP55" t="s">
        <v>51</v>
      </c>
      <c r="AR55">
        <f t="shared" si="5"/>
        <v>7550.3208999999997</v>
      </c>
      <c r="AS55">
        <f t="shared" si="6"/>
        <v>348069.79350000003</v>
      </c>
      <c r="AT55" s="2">
        <f t="shared" si="7"/>
        <v>20</v>
      </c>
      <c r="AU55" s="2">
        <f t="shared" si="8"/>
        <v>197063.37550000002</v>
      </c>
      <c r="AV55" s="3">
        <f t="shared" si="0"/>
        <v>1E-3</v>
      </c>
      <c r="AW55" s="2">
        <f t="shared" si="9"/>
        <v>197.06337550000003</v>
      </c>
      <c r="AX55" s="2">
        <f t="shared" si="1"/>
        <v>211798.75</v>
      </c>
      <c r="AY55" s="2">
        <f t="shared" si="2"/>
        <v>1607</v>
      </c>
      <c r="AZ55" s="2">
        <f t="shared" si="10"/>
        <v>197.06337550000003</v>
      </c>
      <c r="BA55" s="2">
        <f t="shared" si="11"/>
        <v>197.06337550000003</v>
      </c>
      <c r="BB55" s="2">
        <f t="shared" si="12"/>
        <v>197.06337550000003</v>
      </c>
      <c r="BC55" s="2">
        <f t="shared" si="13"/>
        <v>197.06337550000003</v>
      </c>
      <c r="BD55" s="2">
        <f t="shared" si="14"/>
        <v>197.06337550000003</v>
      </c>
      <c r="BE55" s="2">
        <f t="shared" si="15"/>
        <v>197.06337550000003</v>
      </c>
      <c r="BF55" s="2">
        <f t="shared" si="3"/>
        <v>1</v>
      </c>
      <c r="BG55" s="2"/>
      <c r="BH55" s="2">
        <f t="shared" si="4"/>
        <v>197.06337550000003</v>
      </c>
    </row>
    <row r="56" spans="1:60" x14ac:dyDescent="0.25">
      <c r="A56">
        <v>899452</v>
      </c>
      <c r="B56">
        <v>30602322</v>
      </c>
      <c r="C56" t="s">
        <v>52</v>
      </c>
      <c r="D56">
        <v>2019</v>
      </c>
      <c r="E56">
        <v>0.5</v>
      </c>
      <c r="F56">
        <v>1372</v>
      </c>
      <c r="G56">
        <v>1339</v>
      </c>
      <c r="H56">
        <v>0</v>
      </c>
      <c r="I56">
        <v>267725.83</v>
      </c>
      <c r="J56">
        <v>0</v>
      </c>
      <c r="K56">
        <v>0</v>
      </c>
      <c r="L56">
        <v>1</v>
      </c>
      <c r="M56" t="s">
        <v>112</v>
      </c>
      <c r="N56">
        <v>180773.69</v>
      </c>
      <c r="O56">
        <v>37.5</v>
      </c>
      <c r="P56" t="s">
        <v>41</v>
      </c>
      <c r="Q56" t="s">
        <v>42</v>
      </c>
      <c r="R56" t="s">
        <v>42</v>
      </c>
      <c r="S56" s="1">
        <v>43606.414444444403</v>
      </c>
      <c r="T56" t="s">
        <v>54</v>
      </c>
      <c r="U56" t="s">
        <v>55</v>
      </c>
      <c r="V56" t="s">
        <v>113</v>
      </c>
      <c r="W56" s="1">
        <v>37158</v>
      </c>
      <c r="Y56">
        <v>1227132642</v>
      </c>
      <c r="AA56">
        <v>100057296859</v>
      </c>
      <c r="AF56" t="s">
        <v>64</v>
      </c>
      <c r="AG56" t="s">
        <v>47</v>
      </c>
      <c r="AH56">
        <v>0</v>
      </c>
      <c r="AI56" t="s">
        <v>48</v>
      </c>
      <c r="AJ56">
        <v>283675.32</v>
      </c>
      <c r="AK56">
        <v>7564.6751999999997</v>
      </c>
      <c r="AL56">
        <v>37.5</v>
      </c>
      <c r="AM56">
        <v>1002</v>
      </c>
      <c r="AN56" t="s">
        <v>49</v>
      </c>
      <c r="AO56" t="s">
        <v>50</v>
      </c>
      <c r="AP56" t="s">
        <v>51</v>
      </c>
      <c r="AR56">
        <f t="shared" si="5"/>
        <v>7564.6751999999997</v>
      </c>
      <c r="AS56">
        <f t="shared" si="6"/>
        <v>283675.32</v>
      </c>
      <c r="AT56" s="2">
        <f t="shared" si="7"/>
        <v>20</v>
      </c>
      <c r="AU56" s="2">
        <f t="shared" si="8"/>
        <v>132381.81600000002</v>
      </c>
      <c r="AV56" s="3">
        <f t="shared" si="0"/>
        <v>1E-3</v>
      </c>
      <c r="AW56" s="2">
        <f t="shared" si="9"/>
        <v>132.38181600000001</v>
      </c>
      <c r="AX56" s="2">
        <f t="shared" si="1"/>
        <v>180773.69</v>
      </c>
      <c r="AY56" s="2">
        <f t="shared" si="2"/>
        <v>1372</v>
      </c>
      <c r="AZ56" s="2">
        <f t="shared" si="10"/>
        <v>132.38181600000001</v>
      </c>
      <c r="BA56" s="2">
        <f t="shared" si="11"/>
        <v>132.38181600000001</v>
      </c>
      <c r="BB56" s="2">
        <f t="shared" si="12"/>
        <v>132.38181600000001</v>
      </c>
      <c r="BC56" s="2">
        <f t="shared" si="13"/>
        <v>132.38181600000001</v>
      </c>
      <c r="BD56" s="2">
        <f t="shared" si="14"/>
        <v>132.38181600000001</v>
      </c>
      <c r="BE56" s="2">
        <f t="shared" si="15"/>
        <v>132.38181600000001</v>
      </c>
      <c r="BF56" s="2">
        <f t="shared" si="3"/>
        <v>1</v>
      </c>
      <c r="BG56" s="2"/>
      <c r="BH56" s="2">
        <f t="shared" si="4"/>
        <v>132.38181600000001</v>
      </c>
    </row>
    <row r="57" spans="1:60" x14ac:dyDescent="0.25">
      <c r="A57">
        <v>1031159</v>
      </c>
      <c r="B57">
        <v>182069166</v>
      </c>
      <c r="C57" t="s">
        <v>52</v>
      </c>
      <c r="D57">
        <v>2019</v>
      </c>
      <c r="E57">
        <v>0.1</v>
      </c>
      <c r="F57">
        <v>0</v>
      </c>
      <c r="G57">
        <v>0</v>
      </c>
      <c r="H57">
        <v>0</v>
      </c>
      <c r="I57">
        <v>0</v>
      </c>
      <c r="J57">
        <v>0</v>
      </c>
      <c r="K57">
        <v>0</v>
      </c>
      <c r="L57">
        <v>0.33333000000000002</v>
      </c>
      <c r="M57" t="s">
        <v>114</v>
      </c>
      <c r="O57">
        <v>58.9</v>
      </c>
      <c r="P57" t="s">
        <v>58</v>
      </c>
      <c r="Q57" t="s">
        <v>59</v>
      </c>
      <c r="R57" t="s">
        <v>60</v>
      </c>
      <c r="S57" s="1">
        <v>43606.418009259301</v>
      </c>
      <c r="T57" t="s">
        <v>54</v>
      </c>
      <c r="U57" t="s">
        <v>55</v>
      </c>
      <c r="V57" t="s">
        <v>115</v>
      </c>
      <c r="W57" s="1">
        <v>38254</v>
      </c>
      <c r="Y57">
        <v>1227282746</v>
      </c>
      <c r="AA57">
        <v>100034884028</v>
      </c>
      <c r="AF57" t="s">
        <v>64</v>
      </c>
      <c r="AG57" t="s">
        <v>47</v>
      </c>
      <c r="AH57">
        <v>0</v>
      </c>
      <c r="AI57" t="s">
        <v>48</v>
      </c>
      <c r="AJ57">
        <v>443823.93969999999</v>
      </c>
      <c r="AK57">
        <v>7535.2111999999997</v>
      </c>
      <c r="AL57">
        <v>58.9</v>
      </c>
      <c r="AM57">
        <v>1002</v>
      </c>
      <c r="AN57" t="s">
        <v>49</v>
      </c>
      <c r="AO57" t="s">
        <v>50</v>
      </c>
      <c r="AP57" t="s">
        <v>51</v>
      </c>
      <c r="AR57">
        <f t="shared" si="5"/>
        <v>7535.2111999999997</v>
      </c>
      <c r="AS57">
        <f t="shared" si="6"/>
        <v>443823.93969999999</v>
      </c>
      <c r="AT57" s="2">
        <f t="shared" si="7"/>
        <v>20</v>
      </c>
      <c r="AU57" s="2">
        <f t="shared" si="8"/>
        <v>293119.7157</v>
      </c>
      <c r="AV57" s="3">
        <f t="shared" si="0"/>
        <v>1E-3</v>
      </c>
      <c r="AW57" s="2">
        <f t="shared" si="9"/>
        <v>97.705594834281015</v>
      </c>
      <c r="AX57" s="2">
        <f t="shared" si="1"/>
        <v>0</v>
      </c>
      <c r="AY57" s="2">
        <f t="shared" si="2"/>
        <v>0</v>
      </c>
      <c r="AZ57" s="2">
        <f t="shared" si="10"/>
        <v>19.541118966856203</v>
      </c>
      <c r="BA57" s="2">
        <f t="shared" si="11"/>
        <v>19.541118966856203</v>
      </c>
      <c r="BB57" s="2">
        <f t="shared" si="12"/>
        <v>39.082237933712406</v>
      </c>
      <c r="BC57" s="2">
        <f t="shared" si="13"/>
        <v>39.082237933712406</v>
      </c>
      <c r="BD57" s="2">
        <f t="shared" si="14"/>
        <v>58.623356900568609</v>
      </c>
      <c r="BE57" s="2">
        <f t="shared" si="15"/>
        <v>58.623356900568609</v>
      </c>
      <c r="BF57" s="2">
        <f t="shared" si="3"/>
        <v>1.5</v>
      </c>
      <c r="BG57" s="2"/>
      <c r="BH57" s="2">
        <f t="shared" si="4"/>
        <v>42.990461727083648</v>
      </c>
    </row>
    <row r="58" spans="1:60" x14ac:dyDescent="0.25">
      <c r="A58">
        <v>1031160</v>
      </c>
      <c r="B58">
        <v>182069166</v>
      </c>
      <c r="C58" t="s">
        <v>52</v>
      </c>
      <c r="D58">
        <v>2019</v>
      </c>
      <c r="E58">
        <v>0.1</v>
      </c>
      <c r="F58">
        <v>0</v>
      </c>
      <c r="G58">
        <v>0</v>
      </c>
      <c r="H58">
        <v>0</v>
      </c>
      <c r="I58">
        <v>0</v>
      </c>
      <c r="J58">
        <v>0</v>
      </c>
      <c r="K58">
        <v>0</v>
      </c>
      <c r="L58">
        <v>0.33333000000000002</v>
      </c>
      <c r="M58" t="s">
        <v>114</v>
      </c>
      <c r="O58">
        <v>58.9</v>
      </c>
      <c r="P58" t="s">
        <v>41</v>
      </c>
      <c r="Q58" t="s">
        <v>42</v>
      </c>
      <c r="R58" t="s">
        <v>42</v>
      </c>
      <c r="S58" s="1">
        <v>43606.419641203698</v>
      </c>
      <c r="T58" t="s">
        <v>54</v>
      </c>
      <c r="U58" t="s">
        <v>55</v>
      </c>
      <c r="V58" t="s">
        <v>115</v>
      </c>
      <c r="W58" s="1">
        <v>38254</v>
      </c>
      <c r="Y58">
        <v>1227356129</v>
      </c>
      <c r="AA58">
        <v>100118604480</v>
      </c>
      <c r="AF58" t="s">
        <v>64</v>
      </c>
      <c r="AG58" t="s">
        <v>47</v>
      </c>
      <c r="AH58">
        <v>0</v>
      </c>
      <c r="AI58" t="s">
        <v>48</v>
      </c>
      <c r="AJ58">
        <v>443823.93969999999</v>
      </c>
      <c r="AK58">
        <v>7535.2111999999997</v>
      </c>
      <c r="AL58">
        <v>58.9</v>
      </c>
      <c r="AM58">
        <v>1002</v>
      </c>
      <c r="AN58" t="s">
        <v>49</v>
      </c>
      <c r="AO58" t="s">
        <v>50</v>
      </c>
      <c r="AP58" t="s">
        <v>51</v>
      </c>
      <c r="AR58">
        <f t="shared" si="5"/>
        <v>7535.2111999999997</v>
      </c>
      <c r="AS58">
        <f t="shared" si="6"/>
        <v>443823.93969999999</v>
      </c>
      <c r="AT58" s="2">
        <f t="shared" si="7"/>
        <v>20</v>
      </c>
      <c r="AU58" s="2">
        <f t="shared" si="8"/>
        <v>293119.7157</v>
      </c>
      <c r="AV58" s="3">
        <f t="shared" si="0"/>
        <v>1E-3</v>
      </c>
      <c r="AW58" s="2">
        <f t="shared" si="9"/>
        <v>97.705594834281015</v>
      </c>
      <c r="AX58" s="2">
        <f t="shared" si="1"/>
        <v>0</v>
      </c>
      <c r="AY58" s="2">
        <f t="shared" si="2"/>
        <v>0</v>
      </c>
      <c r="AZ58" s="2">
        <f t="shared" si="10"/>
        <v>19.541118966856203</v>
      </c>
      <c r="BA58" s="2">
        <f t="shared" si="11"/>
        <v>19.541118966856203</v>
      </c>
      <c r="BB58" s="2">
        <f t="shared" si="12"/>
        <v>39.082237933712406</v>
      </c>
      <c r="BC58" s="2">
        <f t="shared" si="13"/>
        <v>39.082237933712406</v>
      </c>
      <c r="BD58" s="2">
        <f t="shared" si="14"/>
        <v>58.623356900568609</v>
      </c>
      <c r="BE58" s="2">
        <f t="shared" si="15"/>
        <v>58.623356900568609</v>
      </c>
      <c r="BF58" s="2">
        <f t="shared" si="3"/>
        <v>1.5</v>
      </c>
      <c r="BG58" s="2"/>
      <c r="BH58" s="2">
        <f t="shared" si="4"/>
        <v>42.990461727083648</v>
      </c>
    </row>
    <row r="59" spans="1:60" x14ac:dyDescent="0.25">
      <c r="A59">
        <v>1031161</v>
      </c>
      <c r="B59">
        <v>182069166</v>
      </c>
      <c r="C59" t="s">
        <v>52</v>
      </c>
      <c r="D59">
        <v>2019</v>
      </c>
      <c r="E59">
        <v>0.1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0.33333000000000002</v>
      </c>
      <c r="M59" t="s">
        <v>114</v>
      </c>
      <c r="O59">
        <v>58.9</v>
      </c>
      <c r="P59" t="s">
        <v>41</v>
      </c>
      <c r="Q59" t="s">
        <v>42</v>
      </c>
      <c r="R59" t="s">
        <v>42</v>
      </c>
      <c r="S59" s="1">
        <v>43606.416388888902</v>
      </c>
      <c r="T59" t="s">
        <v>54</v>
      </c>
      <c r="U59" t="s">
        <v>55</v>
      </c>
      <c r="V59" t="s">
        <v>115</v>
      </c>
      <c r="W59" s="1">
        <v>38254</v>
      </c>
      <c r="Y59">
        <v>1227211537</v>
      </c>
      <c r="AA59">
        <v>100157043161</v>
      </c>
      <c r="AF59" t="s">
        <v>64</v>
      </c>
      <c r="AG59" t="s">
        <v>47</v>
      </c>
      <c r="AH59">
        <v>0</v>
      </c>
      <c r="AI59" t="s">
        <v>48</v>
      </c>
      <c r="AJ59">
        <v>443823.93969999999</v>
      </c>
      <c r="AK59">
        <v>7535.2111999999997</v>
      </c>
      <c r="AL59">
        <v>58.9</v>
      </c>
      <c r="AM59">
        <v>1002</v>
      </c>
      <c r="AN59" t="s">
        <v>49</v>
      </c>
      <c r="AO59" t="s">
        <v>50</v>
      </c>
      <c r="AP59" t="s">
        <v>51</v>
      </c>
      <c r="AR59">
        <f t="shared" si="5"/>
        <v>7535.2111999999997</v>
      </c>
      <c r="AS59">
        <f t="shared" si="6"/>
        <v>443823.93969999999</v>
      </c>
      <c r="AT59" s="2">
        <f t="shared" si="7"/>
        <v>20</v>
      </c>
      <c r="AU59" s="2">
        <f t="shared" si="8"/>
        <v>293119.7157</v>
      </c>
      <c r="AV59" s="3">
        <f t="shared" si="0"/>
        <v>1E-3</v>
      </c>
      <c r="AW59" s="2">
        <f t="shared" si="9"/>
        <v>97.705594834281015</v>
      </c>
      <c r="AX59" s="2">
        <f t="shared" si="1"/>
        <v>0</v>
      </c>
      <c r="AY59" s="2">
        <f t="shared" si="2"/>
        <v>0</v>
      </c>
      <c r="AZ59" s="2">
        <f t="shared" si="10"/>
        <v>19.541118966856203</v>
      </c>
      <c r="BA59" s="2">
        <f t="shared" si="11"/>
        <v>19.541118966856203</v>
      </c>
      <c r="BB59" s="2">
        <f t="shared" si="12"/>
        <v>39.082237933712406</v>
      </c>
      <c r="BC59" s="2">
        <f t="shared" si="13"/>
        <v>39.082237933712406</v>
      </c>
      <c r="BD59" s="2">
        <f t="shared" si="14"/>
        <v>58.623356900568609</v>
      </c>
      <c r="BE59" s="2">
        <f t="shared" si="15"/>
        <v>58.623356900568609</v>
      </c>
      <c r="BF59" s="2">
        <f t="shared" si="3"/>
        <v>1.5</v>
      </c>
      <c r="BG59" s="2"/>
      <c r="BH59" s="2">
        <f t="shared" si="4"/>
        <v>42.990461727083648</v>
      </c>
    </row>
    <row r="60" spans="1:60" x14ac:dyDescent="0.25">
      <c r="A60">
        <v>900696</v>
      </c>
      <c r="B60">
        <v>30640860</v>
      </c>
      <c r="C60" t="s">
        <v>52</v>
      </c>
      <c r="D60">
        <v>2019</v>
      </c>
      <c r="E60">
        <v>0.1</v>
      </c>
      <c r="F60">
        <v>304</v>
      </c>
      <c r="G60">
        <v>297</v>
      </c>
      <c r="H60">
        <v>0</v>
      </c>
      <c r="I60">
        <v>296921.78000000003</v>
      </c>
      <c r="J60">
        <v>0</v>
      </c>
      <c r="K60">
        <v>0</v>
      </c>
      <c r="L60">
        <v>0.5</v>
      </c>
      <c r="M60" t="s">
        <v>116</v>
      </c>
      <c r="N60">
        <v>400974.72</v>
      </c>
      <c r="O60">
        <v>42.5</v>
      </c>
      <c r="P60" t="s">
        <v>41</v>
      </c>
      <c r="Q60" t="s">
        <v>42</v>
      </c>
      <c r="R60" t="s">
        <v>42</v>
      </c>
      <c r="S60" s="1">
        <v>43606.419201388897</v>
      </c>
      <c r="T60" t="s">
        <v>54</v>
      </c>
      <c r="U60" t="s">
        <v>55</v>
      </c>
      <c r="V60" t="s">
        <v>117</v>
      </c>
      <c r="W60" s="1">
        <v>39723</v>
      </c>
      <c r="Y60">
        <v>1227336419</v>
      </c>
      <c r="AA60">
        <v>100041680534</v>
      </c>
      <c r="AF60" t="s">
        <v>64</v>
      </c>
      <c r="AG60" t="s">
        <v>47</v>
      </c>
      <c r="AH60">
        <v>0</v>
      </c>
      <c r="AI60" t="s">
        <v>48</v>
      </c>
      <c r="AJ60">
        <v>321113.39529999997</v>
      </c>
      <c r="AK60">
        <v>7555.6093000000001</v>
      </c>
      <c r="AL60">
        <v>42.5</v>
      </c>
      <c r="AM60">
        <v>1002</v>
      </c>
      <c r="AN60" t="s">
        <v>49</v>
      </c>
      <c r="AO60" t="s">
        <v>50</v>
      </c>
      <c r="AP60" t="s">
        <v>51</v>
      </c>
      <c r="AR60">
        <f t="shared" si="5"/>
        <v>7555.6093000000001</v>
      </c>
      <c r="AS60">
        <f t="shared" si="6"/>
        <v>321113.39529999997</v>
      </c>
      <c r="AT60" s="2">
        <f t="shared" si="7"/>
        <v>20</v>
      </c>
      <c r="AU60" s="2">
        <f t="shared" si="8"/>
        <v>170001.20929999999</v>
      </c>
      <c r="AV60" s="3">
        <f t="shared" si="0"/>
        <v>1E-3</v>
      </c>
      <c r="AW60" s="2">
        <f t="shared" si="9"/>
        <v>85.00060465</v>
      </c>
      <c r="AX60" s="2">
        <f t="shared" si="1"/>
        <v>400974.72</v>
      </c>
      <c r="AY60" s="2">
        <f t="shared" si="2"/>
        <v>304</v>
      </c>
      <c r="AZ60" s="2">
        <f t="shared" si="10"/>
        <v>85.00060465</v>
      </c>
      <c r="BA60" s="2">
        <f t="shared" si="11"/>
        <v>85.00060465</v>
      </c>
      <c r="BB60" s="2">
        <f t="shared" si="12"/>
        <v>85.00060465</v>
      </c>
      <c r="BC60" s="2">
        <f t="shared" si="13"/>
        <v>85.00060465</v>
      </c>
      <c r="BD60" s="2">
        <f t="shared" si="14"/>
        <v>85.00060465</v>
      </c>
      <c r="BE60" s="2">
        <f t="shared" si="15"/>
        <v>85.00060465</v>
      </c>
      <c r="BF60" s="2">
        <f t="shared" si="3"/>
        <v>1</v>
      </c>
      <c r="BG60" s="2"/>
      <c r="BH60" s="2">
        <f t="shared" si="4"/>
        <v>85.00060465</v>
      </c>
    </row>
    <row r="61" spans="1:60" x14ac:dyDescent="0.25">
      <c r="A61">
        <v>900697</v>
      </c>
      <c r="B61">
        <v>30640860</v>
      </c>
      <c r="C61" t="s">
        <v>52</v>
      </c>
      <c r="D61">
        <v>2019</v>
      </c>
      <c r="E61">
        <v>0.1</v>
      </c>
      <c r="F61">
        <v>304</v>
      </c>
      <c r="G61">
        <v>297</v>
      </c>
      <c r="H61">
        <v>0</v>
      </c>
      <c r="I61">
        <v>296921.78000000003</v>
      </c>
      <c r="J61">
        <v>0</v>
      </c>
      <c r="K61">
        <v>0</v>
      </c>
      <c r="L61">
        <v>0.5</v>
      </c>
      <c r="M61" t="s">
        <v>116</v>
      </c>
      <c r="N61">
        <v>400974.72</v>
      </c>
      <c r="O61">
        <v>42.5</v>
      </c>
      <c r="P61" t="s">
        <v>41</v>
      </c>
      <c r="Q61" t="s">
        <v>42</v>
      </c>
      <c r="R61" t="s">
        <v>42</v>
      </c>
      <c r="S61" s="1">
        <v>43606.418252314797</v>
      </c>
      <c r="T61" t="s">
        <v>54</v>
      </c>
      <c r="U61" t="s">
        <v>55</v>
      </c>
      <c r="V61" t="s">
        <v>117</v>
      </c>
      <c r="W61" s="1">
        <v>39723</v>
      </c>
      <c r="Y61">
        <v>1227294160</v>
      </c>
      <c r="AA61">
        <v>100122076292</v>
      </c>
      <c r="AF61" t="s">
        <v>64</v>
      </c>
      <c r="AG61" t="s">
        <v>47</v>
      </c>
      <c r="AH61">
        <v>0</v>
      </c>
      <c r="AI61" t="s">
        <v>48</v>
      </c>
      <c r="AJ61">
        <v>321113.39529999997</v>
      </c>
      <c r="AK61">
        <v>7555.6093000000001</v>
      </c>
      <c r="AL61">
        <v>42.5</v>
      </c>
      <c r="AM61">
        <v>1002</v>
      </c>
      <c r="AN61" t="s">
        <v>49</v>
      </c>
      <c r="AO61" t="s">
        <v>50</v>
      </c>
      <c r="AP61" t="s">
        <v>51</v>
      </c>
      <c r="AR61">
        <f t="shared" si="5"/>
        <v>7555.6093000000001</v>
      </c>
      <c r="AS61">
        <f t="shared" si="6"/>
        <v>321113.39529999997</v>
      </c>
      <c r="AT61" s="2">
        <f t="shared" si="7"/>
        <v>20</v>
      </c>
      <c r="AU61" s="2">
        <f t="shared" si="8"/>
        <v>170001.20929999999</v>
      </c>
      <c r="AV61" s="3">
        <f t="shared" si="0"/>
        <v>1E-3</v>
      </c>
      <c r="AW61" s="2">
        <f t="shared" si="9"/>
        <v>85.00060465</v>
      </c>
      <c r="AX61" s="2">
        <f t="shared" si="1"/>
        <v>400974.72</v>
      </c>
      <c r="AY61" s="2">
        <f t="shared" si="2"/>
        <v>304</v>
      </c>
      <c r="AZ61" s="2">
        <f t="shared" si="10"/>
        <v>85.00060465</v>
      </c>
      <c r="BA61" s="2">
        <f t="shared" si="11"/>
        <v>85.00060465</v>
      </c>
      <c r="BB61" s="2">
        <f t="shared" si="12"/>
        <v>85.00060465</v>
      </c>
      <c r="BC61" s="2">
        <f t="shared" si="13"/>
        <v>85.00060465</v>
      </c>
      <c r="BD61" s="2">
        <f t="shared" si="14"/>
        <v>85.00060465</v>
      </c>
      <c r="BE61" s="2">
        <f t="shared" si="15"/>
        <v>85.00060465</v>
      </c>
      <c r="BF61" s="2">
        <f t="shared" si="3"/>
        <v>1</v>
      </c>
      <c r="BG61" s="2"/>
      <c r="BH61" s="2">
        <f t="shared" si="4"/>
        <v>85.00060465</v>
      </c>
    </row>
    <row r="62" spans="1:60" x14ac:dyDescent="0.25">
      <c r="A62">
        <v>999404</v>
      </c>
      <c r="B62">
        <v>138091071</v>
      </c>
      <c r="C62" t="s">
        <v>52</v>
      </c>
      <c r="D62">
        <v>2019</v>
      </c>
      <c r="E62">
        <v>0.5</v>
      </c>
      <c r="F62">
        <v>829</v>
      </c>
      <c r="G62">
        <v>809</v>
      </c>
      <c r="H62">
        <v>0</v>
      </c>
      <c r="I62">
        <v>161802.51</v>
      </c>
      <c r="J62">
        <v>0</v>
      </c>
      <c r="K62">
        <v>0</v>
      </c>
      <c r="L62">
        <v>0.5</v>
      </c>
      <c r="M62" t="s">
        <v>118</v>
      </c>
      <c r="N62">
        <v>218504.4</v>
      </c>
      <c r="O62">
        <v>29.2</v>
      </c>
      <c r="P62" t="s">
        <v>41</v>
      </c>
      <c r="Q62" t="s">
        <v>42</v>
      </c>
      <c r="R62" t="s">
        <v>42</v>
      </c>
      <c r="S62" s="1">
        <v>43606.4127546296</v>
      </c>
      <c r="T62" t="s">
        <v>54</v>
      </c>
      <c r="U62" t="s">
        <v>55</v>
      </c>
      <c r="V62" t="s">
        <v>119</v>
      </c>
      <c r="W62" s="1">
        <v>38194</v>
      </c>
      <c r="Y62">
        <v>1227062678</v>
      </c>
      <c r="AA62">
        <v>100047060731</v>
      </c>
      <c r="AF62" t="s">
        <v>46</v>
      </c>
      <c r="AG62" t="s">
        <v>47</v>
      </c>
      <c r="AH62">
        <v>0</v>
      </c>
      <c r="AI62" t="s">
        <v>48</v>
      </c>
      <c r="AJ62">
        <v>221462.07980000001</v>
      </c>
      <c r="AK62">
        <v>7584.3177999999998</v>
      </c>
      <c r="AL62">
        <v>29.2</v>
      </c>
      <c r="AM62">
        <v>1002</v>
      </c>
      <c r="AN62" t="s">
        <v>49</v>
      </c>
      <c r="AO62" t="s">
        <v>50</v>
      </c>
      <c r="AP62" t="s">
        <v>51</v>
      </c>
      <c r="AR62">
        <f t="shared" si="5"/>
        <v>7584.3177999999998</v>
      </c>
      <c r="AS62">
        <f t="shared" si="6"/>
        <v>221462.07980000001</v>
      </c>
      <c r="AT62" s="2">
        <f t="shared" si="7"/>
        <v>20</v>
      </c>
      <c r="AU62" s="2">
        <f t="shared" si="8"/>
        <v>69775.723800000007</v>
      </c>
      <c r="AV62" s="3">
        <f t="shared" si="0"/>
        <v>1E-3</v>
      </c>
      <c r="AW62" s="2">
        <f t="shared" si="9"/>
        <v>34.887861900000004</v>
      </c>
      <c r="AX62" s="2">
        <f t="shared" si="1"/>
        <v>218504.4</v>
      </c>
      <c r="AY62" s="2">
        <f t="shared" si="2"/>
        <v>829</v>
      </c>
      <c r="AZ62" s="2">
        <f t="shared" si="10"/>
        <v>34.887861900000004</v>
      </c>
      <c r="BA62" s="2">
        <f t="shared" si="11"/>
        <v>34.887861900000004</v>
      </c>
      <c r="BB62" s="2">
        <f t="shared" si="12"/>
        <v>34.887861900000004</v>
      </c>
      <c r="BC62" s="2">
        <f t="shared" si="13"/>
        <v>34.887861900000004</v>
      </c>
      <c r="BD62" s="2">
        <f t="shared" si="14"/>
        <v>34.887861900000004</v>
      </c>
      <c r="BE62" s="2">
        <f t="shared" si="15"/>
        <v>34.887861900000004</v>
      </c>
      <c r="BF62" s="2">
        <f t="shared" si="3"/>
        <v>1</v>
      </c>
      <c r="BG62" s="2"/>
      <c r="BH62" s="2">
        <f t="shared" si="4"/>
        <v>34.887861900000004</v>
      </c>
    </row>
    <row r="63" spans="1:60" x14ac:dyDescent="0.25">
      <c r="A63">
        <v>999405</v>
      </c>
      <c r="B63">
        <v>138091071</v>
      </c>
      <c r="C63" t="s">
        <v>52</v>
      </c>
      <c r="D63">
        <v>2019</v>
      </c>
      <c r="E63">
        <v>0.15</v>
      </c>
      <c r="F63">
        <v>249</v>
      </c>
      <c r="G63">
        <v>0</v>
      </c>
      <c r="H63">
        <v>243</v>
      </c>
      <c r="I63">
        <v>161802.51</v>
      </c>
      <c r="J63">
        <v>0</v>
      </c>
      <c r="K63">
        <v>0</v>
      </c>
      <c r="L63">
        <v>0.5</v>
      </c>
      <c r="M63" t="s">
        <v>118</v>
      </c>
      <c r="N63">
        <v>218504.4</v>
      </c>
      <c r="O63">
        <v>29.2</v>
      </c>
      <c r="P63" t="s">
        <v>58</v>
      </c>
      <c r="Q63" t="s">
        <v>59</v>
      </c>
      <c r="R63" t="s">
        <v>60</v>
      </c>
      <c r="S63" s="1">
        <v>43606.412812499999</v>
      </c>
      <c r="T63" t="s">
        <v>54</v>
      </c>
      <c r="U63" t="s">
        <v>55</v>
      </c>
      <c r="V63" t="s">
        <v>119</v>
      </c>
      <c r="W63" s="1">
        <v>38196</v>
      </c>
      <c r="Y63">
        <v>1227065094</v>
      </c>
      <c r="AA63">
        <v>100053508129</v>
      </c>
      <c r="AD63" t="s">
        <v>62</v>
      </c>
      <c r="AF63" t="s">
        <v>46</v>
      </c>
      <c r="AG63" t="s">
        <v>47</v>
      </c>
      <c r="AH63">
        <v>0</v>
      </c>
      <c r="AI63" t="s">
        <v>48</v>
      </c>
      <c r="AJ63">
        <v>221462.07980000001</v>
      </c>
      <c r="AK63">
        <v>7584.3177999999998</v>
      </c>
      <c r="AL63">
        <v>29.2</v>
      </c>
      <c r="AM63">
        <v>1002</v>
      </c>
      <c r="AN63" t="s">
        <v>49</v>
      </c>
      <c r="AO63" t="s">
        <v>50</v>
      </c>
      <c r="AP63" t="s">
        <v>51</v>
      </c>
      <c r="AR63">
        <f t="shared" si="5"/>
        <v>7584.3177999999998</v>
      </c>
      <c r="AS63">
        <f t="shared" si="6"/>
        <v>221462.07980000001</v>
      </c>
      <c r="AT63" s="2">
        <f t="shared" si="7"/>
        <v>20</v>
      </c>
      <c r="AU63" s="2">
        <f t="shared" si="8"/>
        <v>69775.723800000007</v>
      </c>
      <c r="AV63" s="3">
        <f t="shared" si="0"/>
        <v>1E-3</v>
      </c>
      <c r="AW63" s="2">
        <f t="shared" si="9"/>
        <v>34.887861900000004</v>
      </c>
      <c r="AX63" s="2">
        <f t="shared" si="1"/>
        <v>218504.4</v>
      </c>
      <c r="AY63" s="2" t="str">
        <f t="shared" si="2"/>
        <v>льгота</v>
      </c>
      <c r="AZ63" s="2">
        <f t="shared" si="10"/>
        <v>34.887861900000004</v>
      </c>
      <c r="BA63" s="2" t="str">
        <f t="shared" si="11"/>
        <v>льгота</v>
      </c>
      <c r="BB63" s="2">
        <f t="shared" si="12"/>
        <v>34.887861900000004</v>
      </c>
      <c r="BC63" s="2" t="str">
        <f t="shared" si="13"/>
        <v>льгота</v>
      </c>
      <c r="BD63" s="2">
        <f t="shared" si="14"/>
        <v>34.887861900000004</v>
      </c>
      <c r="BE63" s="2" t="str">
        <f t="shared" si="15"/>
        <v>льгота</v>
      </c>
      <c r="BF63" s="2" t="str">
        <f t="shared" si="3"/>
        <v>льгота</v>
      </c>
      <c r="BG63" s="2"/>
      <c r="BH63" s="2" t="str">
        <f t="shared" si="4"/>
        <v>льгота</v>
      </c>
    </row>
    <row r="64" spans="1:60" x14ac:dyDescent="0.25">
      <c r="A64">
        <v>1031162</v>
      </c>
      <c r="B64">
        <v>182069139</v>
      </c>
      <c r="C64" t="s">
        <v>52</v>
      </c>
      <c r="D64">
        <v>2019</v>
      </c>
      <c r="E64">
        <v>0.1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0.5</v>
      </c>
      <c r="M64" t="s">
        <v>120</v>
      </c>
      <c r="O64">
        <v>76.900000000000006</v>
      </c>
      <c r="P64" t="s">
        <v>41</v>
      </c>
      <c r="Q64" t="s">
        <v>42</v>
      </c>
      <c r="R64" t="s">
        <v>42</v>
      </c>
      <c r="S64" s="1">
        <v>43606.418483796297</v>
      </c>
      <c r="T64" t="s">
        <v>54</v>
      </c>
      <c r="U64" t="s">
        <v>55</v>
      </c>
      <c r="V64" t="s">
        <v>121</v>
      </c>
      <c r="W64" s="1">
        <v>39000</v>
      </c>
      <c r="Y64">
        <v>1227305227</v>
      </c>
      <c r="AA64">
        <v>100148066615</v>
      </c>
      <c r="AF64" t="s">
        <v>64</v>
      </c>
      <c r="AG64" t="s">
        <v>47</v>
      </c>
      <c r="AH64">
        <v>0</v>
      </c>
      <c r="AI64" t="s">
        <v>48</v>
      </c>
      <c r="AJ64">
        <v>578295.80539999995</v>
      </c>
      <c r="AK64">
        <v>7520.1014999999998</v>
      </c>
      <c r="AL64">
        <v>76.900000000000006</v>
      </c>
      <c r="AM64">
        <v>1002</v>
      </c>
      <c r="AN64" t="s">
        <v>49</v>
      </c>
      <c r="AO64" t="s">
        <v>50</v>
      </c>
      <c r="AP64" t="s">
        <v>51</v>
      </c>
      <c r="AR64">
        <f t="shared" si="5"/>
        <v>7520.1014999999998</v>
      </c>
      <c r="AS64">
        <f t="shared" si="6"/>
        <v>578295.80539999995</v>
      </c>
      <c r="AT64" s="2">
        <f t="shared" si="7"/>
        <v>20</v>
      </c>
      <c r="AU64" s="2">
        <f t="shared" si="8"/>
        <v>427893.77539999993</v>
      </c>
      <c r="AV64" s="3">
        <f t="shared" si="0"/>
        <v>1E-3</v>
      </c>
      <c r="AW64" s="2">
        <f t="shared" si="9"/>
        <v>213.94688769999996</v>
      </c>
      <c r="AX64" s="2">
        <f t="shared" si="1"/>
        <v>0</v>
      </c>
      <c r="AY64" s="2">
        <f t="shared" si="2"/>
        <v>0</v>
      </c>
      <c r="AZ64" s="2">
        <f t="shared" si="10"/>
        <v>42.789377539999997</v>
      </c>
      <c r="BA64" s="2">
        <f t="shared" si="11"/>
        <v>42.789377539999997</v>
      </c>
      <c r="BB64" s="2">
        <f t="shared" si="12"/>
        <v>85.578755079999993</v>
      </c>
      <c r="BC64" s="2">
        <f t="shared" si="13"/>
        <v>85.578755079999993</v>
      </c>
      <c r="BD64" s="2">
        <f t="shared" si="14"/>
        <v>128.36813261999998</v>
      </c>
      <c r="BE64" s="2">
        <f t="shared" si="15"/>
        <v>128.36813261999998</v>
      </c>
      <c r="BF64" s="2">
        <f t="shared" si="3"/>
        <v>1.5</v>
      </c>
      <c r="BG64" s="2"/>
      <c r="BH64" s="2">
        <f t="shared" si="4"/>
        <v>94.136630588000003</v>
      </c>
    </row>
    <row r="65" spans="1:60" x14ac:dyDescent="0.25">
      <c r="A65">
        <v>1031163</v>
      </c>
      <c r="B65">
        <v>182069139</v>
      </c>
      <c r="C65" t="s">
        <v>52</v>
      </c>
      <c r="D65">
        <v>2019</v>
      </c>
      <c r="E65">
        <v>0.1</v>
      </c>
      <c r="F65">
        <v>0</v>
      </c>
      <c r="G65">
        <v>0</v>
      </c>
      <c r="H65">
        <v>0</v>
      </c>
      <c r="I65">
        <v>0</v>
      </c>
      <c r="J65">
        <v>0</v>
      </c>
      <c r="K65">
        <v>0</v>
      </c>
      <c r="L65">
        <v>0.5</v>
      </c>
      <c r="M65" t="s">
        <v>120</v>
      </c>
      <c r="O65">
        <v>76.900000000000006</v>
      </c>
      <c r="P65" t="s">
        <v>41</v>
      </c>
      <c r="Q65" t="s">
        <v>42</v>
      </c>
      <c r="R65" t="s">
        <v>42</v>
      </c>
      <c r="S65" s="1">
        <v>43606.413738425901</v>
      </c>
      <c r="T65" t="s">
        <v>54</v>
      </c>
      <c r="U65" t="s">
        <v>55</v>
      </c>
      <c r="V65" t="s">
        <v>121</v>
      </c>
      <c r="W65" s="1">
        <v>39000</v>
      </c>
      <c r="Y65">
        <v>1227103718</v>
      </c>
      <c r="AA65">
        <v>100201346905</v>
      </c>
      <c r="AF65" t="s">
        <v>64</v>
      </c>
      <c r="AG65" t="s">
        <v>47</v>
      </c>
      <c r="AH65">
        <v>0</v>
      </c>
      <c r="AI65" t="s">
        <v>48</v>
      </c>
      <c r="AJ65">
        <v>578295.80539999995</v>
      </c>
      <c r="AK65">
        <v>7520.1014999999998</v>
      </c>
      <c r="AL65">
        <v>76.900000000000006</v>
      </c>
      <c r="AM65">
        <v>1002</v>
      </c>
      <c r="AN65" t="s">
        <v>49</v>
      </c>
      <c r="AO65" t="s">
        <v>50</v>
      </c>
      <c r="AP65" t="s">
        <v>51</v>
      </c>
      <c r="AR65">
        <f t="shared" si="5"/>
        <v>7520.1014999999998</v>
      </c>
      <c r="AS65">
        <f t="shared" si="6"/>
        <v>578295.80539999995</v>
      </c>
      <c r="AT65" s="2">
        <f t="shared" si="7"/>
        <v>20</v>
      </c>
      <c r="AU65" s="2">
        <f t="shared" si="8"/>
        <v>427893.77539999993</v>
      </c>
      <c r="AV65" s="3">
        <f t="shared" si="0"/>
        <v>1E-3</v>
      </c>
      <c r="AW65" s="2">
        <f t="shared" si="9"/>
        <v>213.94688769999996</v>
      </c>
      <c r="AX65" s="2">
        <f t="shared" si="1"/>
        <v>0</v>
      </c>
      <c r="AY65" s="2">
        <f t="shared" si="2"/>
        <v>0</v>
      </c>
      <c r="AZ65" s="2">
        <f t="shared" si="10"/>
        <v>42.789377539999997</v>
      </c>
      <c r="BA65" s="2">
        <f t="shared" si="11"/>
        <v>42.789377539999997</v>
      </c>
      <c r="BB65" s="2">
        <f t="shared" si="12"/>
        <v>85.578755079999993</v>
      </c>
      <c r="BC65" s="2">
        <f t="shared" si="13"/>
        <v>85.578755079999993</v>
      </c>
      <c r="BD65" s="2">
        <f t="shared" si="14"/>
        <v>128.36813261999998</v>
      </c>
      <c r="BE65" s="2">
        <f t="shared" si="15"/>
        <v>128.36813261999998</v>
      </c>
      <c r="BF65" s="2">
        <f t="shared" si="3"/>
        <v>1.5</v>
      </c>
      <c r="BG65" s="2"/>
      <c r="BH65" s="2">
        <f t="shared" si="4"/>
        <v>94.136630588000003</v>
      </c>
    </row>
    <row r="66" spans="1:60" x14ac:dyDescent="0.25">
      <c r="A66">
        <v>908653</v>
      </c>
      <c r="B66">
        <v>30759387</v>
      </c>
      <c r="C66" t="s">
        <v>52</v>
      </c>
      <c r="D66">
        <v>2019</v>
      </c>
      <c r="E66">
        <v>0.5</v>
      </c>
      <c r="F66">
        <v>6942</v>
      </c>
      <c r="G66">
        <v>0</v>
      </c>
      <c r="H66">
        <v>6773</v>
      </c>
      <c r="I66">
        <v>1354580.51</v>
      </c>
      <c r="J66">
        <v>0</v>
      </c>
      <c r="K66">
        <v>0</v>
      </c>
      <c r="L66">
        <v>1</v>
      </c>
      <c r="M66" t="s">
        <v>122</v>
      </c>
      <c r="N66">
        <v>914639.1</v>
      </c>
      <c r="O66">
        <v>75.8</v>
      </c>
      <c r="P66" t="s">
        <v>58</v>
      </c>
      <c r="Q66" t="s">
        <v>59</v>
      </c>
      <c r="R66" t="s">
        <v>60</v>
      </c>
      <c r="S66" s="1">
        <v>43606.419062499997</v>
      </c>
      <c r="T66" t="s">
        <v>54</v>
      </c>
      <c r="U66" t="s">
        <v>55</v>
      </c>
      <c r="V66" t="s">
        <v>123</v>
      </c>
      <c r="W66" s="1">
        <v>39181</v>
      </c>
      <c r="Y66">
        <v>1227330200</v>
      </c>
      <c r="AA66">
        <v>100141064545</v>
      </c>
      <c r="AD66" t="s">
        <v>62</v>
      </c>
      <c r="AF66" t="s">
        <v>64</v>
      </c>
      <c r="AG66" t="s">
        <v>47</v>
      </c>
      <c r="AH66">
        <v>0</v>
      </c>
      <c r="AI66" t="s">
        <v>48</v>
      </c>
      <c r="AJ66">
        <v>570080.96059999999</v>
      </c>
      <c r="AK66">
        <v>7520.857</v>
      </c>
      <c r="AL66">
        <v>75.8</v>
      </c>
      <c r="AM66">
        <v>1002</v>
      </c>
      <c r="AN66" t="s">
        <v>49</v>
      </c>
      <c r="AO66" t="s">
        <v>50</v>
      </c>
      <c r="AP66" t="s">
        <v>51</v>
      </c>
      <c r="AR66">
        <f t="shared" si="5"/>
        <v>7520.857</v>
      </c>
      <c r="AS66">
        <f t="shared" si="6"/>
        <v>570080.96059999999</v>
      </c>
      <c r="AT66" s="2">
        <f t="shared" si="7"/>
        <v>20</v>
      </c>
      <c r="AU66" s="2">
        <f t="shared" si="8"/>
        <v>419663.82059999998</v>
      </c>
      <c r="AV66" s="3">
        <f t="shared" si="0"/>
        <v>1E-3</v>
      </c>
      <c r="AW66" s="2">
        <f t="shared" si="9"/>
        <v>419.66382060000001</v>
      </c>
      <c r="AX66" s="2">
        <f t="shared" si="1"/>
        <v>914639.1</v>
      </c>
      <c r="AY66" s="2" t="str">
        <f t="shared" si="2"/>
        <v>льгота</v>
      </c>
      <c r="AZ66" s="2">
        <f t="shared" si="10"/>
        <v>419.66382060000001</v>
      </c>
      <c r="BA66" s="2" t="str">
        <f t="shared" si="11"/>
        <v>льгота</v>
      </c>
      <c r="BB66" s="2">
        <f t="shared" si="12"/>
        <v>419.66382060000001</v>
      </c>
      <c r="BC66" s="2" t="str">
        <f t="shared" si="13"/>
        <v>льгота</v>
      </c>
      <c r="BD66" s="2">
        <f t="shared" si="14"/>
        <v>419.66382060000001</v>
      </c>
      <c r="BE66" s="2" t="str">
        <f t="shared" si="15"/>
        <v>льгота</v>
      </c>
      <c r="BF66" s="2" t="str">
        <f t="shared" si="3"/>
        <v>льгота</v>
      </c>
      <c r="BG66" s="2"/>
      <c r="BH66" s="2" t="str">
        <f t="shared" si="4"/>
        <v>льгота</v>
      </c>
    </row>
    <row r="67" spans="1:60" x14ac:dyDescent="0.25">
      <c r="A67">
        <v>886040</v>
      </c>
      <c r="B67">
        <v>30893910</v>
      </c>
      <c r="C67" t="s">
        <v>52</v>
      </c>
      <c r="D67">
        <v>2019</v>
      </c>
      <c r="E67">
        <v>0.1</v>
      </c>
      <c r="F67">
        <v>151</v>
      </c>
      <c r="G67">
        <v>0</v>
      </c>
      <c r="H67">
        <v>147</v>
      </c>
      <c r="I67">
        <v>146545.25</v>
      </c>
      <c r="J67">
        <v>0</v>
      </c>
      <c r="K67">
        <v>0</v>
      </c>
      <c r="L67">
        <v>0.5</v>
      </c>
      <c r="M67" t="s">
        <v>124</v>
      </c>
      <c r="N67">
        <v>197900.41</v>
      </c>
      <c r="O67">
        <v>57.9</v>
      </c>
      <c r="P67" t="s">
        <v>58</v>
      </c>
      <c r="Q67" t="s">
        <v>59</v>
      </c>
      <c r="R67" t="s">
        <v>60</v>
      </c>
      <c r="S67" s="1">
        <v>43606.415000000001</v>
      </c>
      <c r="T67" t="s">
        <v>54</v>
      </c>
      <c r="U67" t="s">
        <v>55</v>
      </c>
      <c r="V67" t="s">
        <v>125</v>
      </c>
      <c r="W67" s="1">
        <v>40270</v>
      </c>
      <c r="Y67">
        <v>1227151958</v>
      </c>
      <c r="AA67">
        <v>100108135659</v>
      </c>
      <c r="AD67" t="s">
        <v>62</v>
      </c>
      <c r="AF67" t="s">
        <v>64</v>
      </c>
      <c r="AG67" t="s">
        <v>47</v>
      </c>
      <c r="AH67">
        <v>0</v>
      </c>
      <c r="AI67" t="s">
        <v>48</v>
      </c>
      <c r="AJ67">
        <v>436332.4719</v>
      </c>
      <c r="AK67">
        <v>7535.9666999999999</v>
      </c>
      <c r="AL67">
        <v>57.9</v>
      </c>
      <c r="AM67">
        <v>1002</v>
      </c>
      <c r="AN67" t="s">
        <v>49</v>
      </c>
      <c r="AO67" t="s">
        <v>50</v>
      </c>
      <c r="AP67" t="s">
        <v>51</v>
      </c>
      <c r="AR67">
        <f t="shared" si="5"/>
        <v>7535.9666999999999</v>
      </c>
      <c r="AS67">
        <f t="shared" si="6"/>
        <v>436332.4719</v>
      </c>
      <c r="AT67" s="2">
        <f t="shared" si="7"/>
        <v>20</v>
      </c>
      <c r="AU67" s="2">
        <f t="shared" si="8"/>
        <v>285613.13789999997</v>
      </c>
      <c r="AV67" s="3">
        <f t="shared" ref="AV67:AV130" si="16">IF(OR(AND(AQ67="Список",AP67="Прочие объекты"),AS67&gt;300000000),2%,IF(VLOOKUP(AP67,$BJ$3:$BM$10,3,FALSE)=0,VLOOKUP(AP67,$BJ$3:$BM$10,2,FALSE),IF(AU67&gt;=VLOOKUP(AP67,$BJ$3:$BM$10,3,FALSE),VLOOKUP(AP67,$BJ$3:$BM$10,4,FALSE),VLOOKUP(AP67,$BJ$3:$BM$10,2,FALSE))))</f>
        <v>1E-3</v>
      </c>
      <c r="AW67" s="2">
        <f t="shared" si="9"/>
        <v>142.80656894999998</v>
      </c>
      <c r="AX67" s="2">
        <f t="shared" ref="AX67:AX130" si="17">N67</f>
        <v>197900.41</v>
      </c>
      <c r="AY67" s="2" t="str">
        <f t="shared" ref="AY67:AY130" si="18">IF(H67&gt;0,"льгота",F67)</f>
        <v>льгота</v>
      </c>
      <c r="AZ67" s="2">
        <f t="shared" si="10"/>
        <v>142.80656894999998</v>
      </c>
      <c r="BA67" s="2" t="str">
        <f t="shared" si="11"/>
        <v>льгота</v>
      </c>
      <c r="BB67" s="2">
        <f t="shared" si="12"/>
        <v>142.80656894999998</v>
      </c>
      <c r="BC67" s="2" t="str">
        <f t="shared" si="13"/>
        <v>льгота</v>
      </c>
      <c r="BD67" s="2">
        <f t="shared" si="14"/>
        <v>142.80656894999998</v>
      </c>
      <c r="BE67" s="2" t="str">
        <f t="shared" si="15"/>
        <v>льгота</v>
      </c>
      <c r="BF67" s="2" t="str">
        <f t="shared" ref="BF67:BF130" si="19">IF(BC67="льгота","льгота",IF(BC67="вычет превышает налог","вычет превышает налог",BE67/BC67))</f>
        <v>льгота</v>
      </c>
      <c r="BG67" s="2"/>
      <c r="BH67" s="2" t="str">
        <f t="shared" ref="BH67:BH130" si="20">IF(H67&gt;0,"льгота",IF(AU67="вычет превышает налог","вычет превышает налог",(IF(AND(AR67="Список",OR(AQ67="Гараж",AQ67="Машино-место")),IF(BF67&gt;$BG$3,BC67*$BG$3,BE67),IF(AR67="Список",BE67,IF(BF67&gt;$BG$3,BC67*$BG$3,BE67))))))</f>
        <v>льгота</v>
      </c>
    </row>
    <row r="68" spans="1:60" x14ac:dyDescent="0.25">
      <c r="A68">
        <v>886041</v>
      </c>
      <c r="B68">
        <v>30893910</v>
      </c>
      <c r="C68" t="s">
        <v>52</v>
      </c>
      <c r="D68">
        <v>2019</v>
      </c>
      <c r="E68">
        <v>0.1</v>
      </c>
      <c r="F68">
        <v>151</v>
      </c>
      <c r="G68">
        <v>147</v>
      </c>
      <c r="H68">
        <v>0</v>
      </c>
      <c r="I68">
        <v>146545.25</v>
      </c>
      <c r="J68">
        <v>0</v>
      </c>
      <c r="K68">
        <v>0</v>
      </c>
      <c r="L68">
        <v>0.5</v>
      </c>
      <c r="M68" t="s">
        <v>124</v>
      </c>
      <c r="N68">
        <v>197900.41</v>
      </c>
      <c r="O68">
        <v>57.9</v>
      </c>
      <c r="P68" t="s">
        <v>41</v>
      </c>
      <c r="Q68" t="s">
        <v>42</v>
      </c>
      <c r="R68" t="s">
        <v>42</v>
      </c>
      <c r="S68" s="1">
        <v>43606.417418981502</v>
      </c>
      <c r="T68" t="s">
        <v>54</v>
      </c>
      <c r="U68" t="s">
        <v>55</v>
      </c>
      <c r="V68" t="s">
        <v>125</v>
      </c>
      <c r="W68" s="1">
        <v>36525</v>
      </c>
      <c r="Y68">
        <v>1227255183</v>
      </c>
      <c r="AA68">
        <v>100133110620</v>
      </c>
      <c r="AF68" t="s">
        <v>64</v>
      </c>
      <c r="AG68" t="s">
        <v>47</v>
      </c>
      <c r="AH68">
        <v>0</v>
      </c>
      <c r="AI68" t="s">
        <v>48</v>
      </c>
      <c r="AJ68">
        <v>436332.4719</v>
      </c>
      <c r="AK68">
        <v>7535.9666999999999</v>
      </c>
      <c r="AL68">
        <v>57.9</v>
      </c>
      <c r="AM68">
        <v>1002</v>
      </c>
      <c r="AN68" t="s">
        <v>49</v>
      </c>
      <c r="AO68" t="s">
        <v>50</v>
      </c>
      <c r="AP68" t="s">
        <v>51</v>
      </c>
      <c r="AR68">
        <f t="shared" ref="AR68:AR131" si="21">AK68</f>
        <v>7535.9666999999999</v>
      </c>
      <c r="AS68">
        <f t="shared" ref="AS68:AS131" si="22">AJ68</f>
        <v>436332.4719</v>
      </c>
      <c r="AT68" s="2">
        <f t="shared" ref="AT68:AT131" si="23">IF(AP68="Квартира",20,IF(AP68="Комната",10,IF(AP68="Часть жилого дома",20,IF(AP68="Жилой дом",50,0))))</f>
        <v>20</v>
      </c>
      <c r="AU68" s="2">
        <f t="shared" ref="AU68:AU131" si="24">IF(AS68-(AR68*AT68)&gt;0,AS68-(AR68*AT68),"вычет превышает налог")</f>
        <v>285613.13789999997</v>
      </c>
      <c r="AV68" s="3">
        <f t="shared" si="16"/>
        <v>1E-3</v>
      </c>
      <c r="AW68" s="2">
        <f t="shared" ref="AW68:AW131" si="25">IF(AU68="вычет превышает налог",0,AU68*AV68*L68)</f>
        <v>142.80656894999998</v>
      </c>
      <c r="AX68" s="2">
        <f t="shared" si="17"/>
        <v>197900.41</v>
      </c>
      <c r="AY68" s="2">
        <f t="shared" si="18"/>
        <v>151</v>
      </c>
      <c r="AZ68" s="2">
        <f t="shared" ref="AZ68:AZ131" si="26">IF(AQ68="Список",AW68,IF($AW68&gt;$AY68,($AW68-$AY68)*0.2+$AY68,$AW68))</f>
        <v>142.80656894999998</v>
      </c>
      <c r="BA68" s="2">
        <f t="shared" ref="BA68:BA131" si="27">IF($H68&gt;0,"льгота",IF(AU68="вычет превышает налог","вычет превышает налог",AZ68))</f>
        <v>142.80656894999998</v>
      </c>
      <c r="BB68" s="2">
        <f t="shared" ref="BB68:BB131" si="28">IF(AQ68="Список",AW68,IF($AW68&gt;$AY68,($AW68-$AY68)*0.4+$AY68,$AW68))</f>
        <v>142.80656894999998</v>
      </c>
      <c r="BC68" s="2">
        <f t="shared" ref="BC68:BC131" si="29">IF($H68&gt;0,"льгота",IF(AU68="вычет превышает налог","вычет превышает налог",BB68))</f>
        <v>142.80656894999998</v>
      </c>
      <c r="BD68" s="2">
        <f t="shared" ref="BD68:BD131" si="30">IF(AQ68="Список",AW68,IF($AW68&gt;$AY68,($AW68-$AY68)*0.6+$AY68,$AW68))</f>
        <v>142.80656894999998</v>
      </c>
      <c r="BE68" s="2">
        <f t="shared" ref="BE68:BE131" si="31">IF($H68&gt;0,"льгота",IF(AU68="вычет превышает налог","вычет превышает налог",BD68))</f>
        <v>142.80656894999998</v>
      </c>
      <c r="BF68" s="2">
        <f t="shared" si="19"/>
        <v>1</v>
      </c>
      <c r="BG68" s="2"/>
      <c r="BH68" s="2">
        <f t="shared" si="20"/>
        <v>142.80656894999998</v>
      </c>
    </row>
    <row r="69" spans="1:60" x14ac:dyDescent="0.25">
      <c r="A69">
        <v>888235</v>
      </c>
      <c r="B69">
        <v>30759446</v>
      </c>
      <c r="C69" t="s">
        <v>52</v>
      </c>
      <c r="D69">
        <v>2019</v>
      </c>
      <c r="E69">
        <v>0.5</v>
      </c>
      <c r="F69">
        <v>3491</v>
      </c>
      <c r="G69">
        <v>0</v>
      </c>
      <c r="H69">
        <v>3406</v>
      </c>
      <c r="I69">
        <v>681266.71</v>
      </c>
      <c r="J69">
        <v>0</v>
      </c>
      <c r="K69">
        <v>0</v>
      </c>
      <c r="L69">
        <v>0.5</v>
      </c>
      <c r="M69" t="s">
        <v>126</v>
      </c>
      <c r="N69">
        <v>920009.06</v>
      </c>
      <c r="O69">
        <v>76</v>
      </c>
      <c r="P69" t="s">
        <v>58</v>
      </c>
      <c r="Q69" t="s">
        <v>59</v>
      </c>
      <c r="R69" t="s">
        <v>60</v>
      </c>
      <c r="S69" s="1">
        <v>43606.416400463</v>
      </c>
      <c r="T69" t="s">
        <v>54</v>
      </c>
      <c r="U69" t="s">
        <v>55</v>
      </c>
      <c r="V69" t="s">
        <v>127</v>
      </c>
      <c r="W69" s="1">
        <v>39115</v>
      </c>
      <c r="Y69">
        <v>1227211982</v>
      </c>
      <c r="AA69">
        <v>100056458810</v>
      </c>
      <c r="AD69" t="s">
        <v>62</v>
      </c>
      <c r="AF69" t="s">
        <v>64</v>
      </c>
      <c r="AG69" t="s">
        <v>47</v>
      </c>
      <c r="AH69">
        <v>0</v>
      </c>
      <c r="AI69" t="s">
        <v>48</v>
      </c>
      <c r="AJ69">
        <v>571585.13199999998</v>
      </c>
      <c r="AK69">
        <v>7520.857</v>
      </c>
      <c r="AL69">
        <v>76</v>
      </c>
      <c r="AM69">
        <v>1002</v>
      </c>
      <c r="AN69" t="s">
        <v>49</v>
      </c>
      <c r="AO69" t="s">
        <v>50</v>
      </c>
      <c r="AP69" t="s">
        <v>51</v>
      </c>
      <c r="AR69">
        <f t="shared" si="21"/>
        <v>7520.857</v>
      </c>
      <c r="AS69">
        <f t="shared" si="22"/>
        <v>571585.13199999998</v>
      </c>
      <c r="AT69" s="2">
        <f t="shared" si="23"/>
        <v>20</v>
      </c>
      <c r="AU69" s="2">
        <f t="shared" si="24"/>
        <v>421167.99199999997</v>
      </c>
      <c r="AV69" s="3">
        <f t="shared" si="16"/>
        <v>1E-3</v>
      </c>
      <c r="AW69" s="2">
        <f t="shared" si="25"/>
        <v>210.58399599999998</v>
      </c>
      <c r="AX69" s="2">
        <f t="shared" si="17"/>
        <v>920009.06</v>
      </c>
      <c r="AY69" s="2" t="str">
        <f t="shared" si="18"/>
        <v>льгота</v>
      </c>
      <c r="AZ69" s="2">
        <f t="shared" si="26"/>
        <v>210.58399599999998</v>
      </c>
      <c r="BA69" s="2" t="str">
        <f t="shared" si="27"/>
        <v>льгота</v>
      </c>
      <c r="BB69" s="2">
        <f t="shared" si="28"/>
        <v>210.58399599999998</v>
      </c>
      <c r="BC69" s="2" t="str">
        <f t="shared" si="29"/>
        <v>льгота</v>
      </c>
      <c r="BD69" s="2">
        <f t="shared" si="30"/>
        <v>210.58399599999998</v>
      </c>
      <c r="BE69" s="2" t="str">
        <f t="shared" si="31"/>
        <v>льгота</v>
      </c>
      <c r="BF69" s="2" t="str">
        <f t="shared" si="19"/>
        <v>льгота</v>
      </c>
      <c r="BG69" s="2"/>
      <c r="BH69" s="2" t="str">
        <f t="shared" si="20"/>
        <v>льгота</v>
      </c>
    </row>
    <row r="70" spans="1:60" x14ac:dyDescent="0.25">
      <c r="A70">
        <v>888236</v>
      </c>
      <c r="B70">
        <v>30759446</v>
      </c>
      <c r="C70" t="s">
        <v>52</v>
      </c>
      <c r="D70">
        <v>2019</v>
      </c>
      <c r="E70">
        <v>0.5</v>
      </c>
      <c r="F70">
        <v>3491</v>
      </c>
      <c r="G70">
        <v>0</v>
      </c>
      <c r="H70">
        <v>3406</v>
      </c>
      <c r="I70">
        <v>681266.71</v>
      </c>
      <c r="J70">
        <v>0</v>
      </c>
      <c r="K70">
        <v>0</v>
      </c>
      <c r="L70">
        <v>0.5</v>
      </c>
      <c r="M70" t="s">
        <v>126</v>
      </c>
      <c r="N70">
        <v>920009.06</v>
      </c>
      <c r="O70">
        <v>76</v>
      </c>
      <c r="P70" t="s">
        <v>58</v>
      </c>
      <c r="Q70" t="s">
        <v>59</v>
      </c>
      <c r="R70" t="s">
        <v>60</v>
      </c>
      <c r="S70" s="1">
        <v>43606.419004629599</v>
      </c>
      <c r="T70" t="s">
        <v>54</v>
      </c>
      <c r="U70" t="s">
        <v>55</v>
      </c>
      <c r="V70" t="s">
        <v>127</v>
      </c>
      <c r="W70" s="1">
        <v>39115</v>
      </c>
      <c r="Y70">
        <v>1227327486</v>
      </c>
      <c r="AA70">
        <v>100097203215</v>
      </c>
      <c r="AD70" t="s">
        <v>62</v>
      </c>
      <c r="AF70" t="s">
        <v>64</v>
      </c>
      <c r="AG70" t="s">
        <v>47</v>
      </c>
      <c r="AH70">
        <v>0</v>
      </c>
      <c r="AI70" t="s">
        <v>48</v>
      </c>
      <c r="AJ70">
        <v>571585.13199999998</v>
      </c>
      <c r="AK70">
        <v>7520.857</v>
      </c>
      <c r="AL70">
        <v>76</v>
      </c>
      <c r="AM70">
        <v>1002</v>
      </c>
      <c r="AN70" t="s">
        <v>49</v>
      </c>
      <c r="AO70" t="s">
        <v>50</v>
      </c>
      <c r="AP70" t="s">
        <v>51</v>
      </c>
      <c r="AR70">
        <f t="shared" si="21"/>
        <v>7520.857</v>
      </c>
      <c r="AS70">
        <f t="shared" si="22"/>
        <v>571585.13199999998</v>
      </c>
      <c r="AT70" s="2">
        <f t="shared" si="23"/>
        <v>20</v>
      </c>
      <c r="AU70" s="2">
        <f t="shared" si="24"/>
        <v>421167.99199999997</v>
      </c>
      <c r="AV70" s="3">
        <f t="shared" si="16"/>
        <v>1E-3</v>
      </c>
      <c r="AW70" s="2">
        <f t="shared" si="25"/>
        <v>210.58399599999998</v>
      </c>
      <c r="AX70" s="2">
        <f t="shared" si="17"/>
        <v>920009.06</v>
      </c>
      <c r="AY70" s="2" t="str">
        <f t="shared" si="18"/>
        <v>льгота</v>
      </c>
      <c r="AZ70" s="2">
        <f t="shared" si="26"/>
        <v>210.58399599999998</v>
      </c>
      <c r="BA70" s="2" t="str">
        <f t="shared" si="27"/>
        <v>льгота</v>
      </c>
      <c r="BB70" s="2">
        <f t="shared" si="28"/>
        <v>210.58399599999998</v>
      </c>
      <c r="BC70" s="2" t="str">
        <f t="shared" si="29"/>
        <v>льгота</v>
      </c>
      <c r="BD70" s="2">
        <f t="shared" si="30"/>
        <v>210.58399599999998</v>
      </c>
      <c r="BE70" s="2" t="str">
        <f t="shared" si="31"/>
        <v>льгота</v>
      </c>
      <c r="BF70" s="2" t="str">
        <f t="shared" si="19"/>
        <v>льгота</v>
      </c>
      <c r="BG70" s="2"/>
      <c r="BH70" s="2" t="str">
        <f t="shared" si="20"/>
        <v>льгота</v>
      </c>
    </row>
    <row r="71" spans="1:60" x14ac:dyDescent="0.25">
      <c r="A71">
        <v>874571</v>
      </c>
      <c r="B71">
        <v>30572651</v>
      </c>
      <c r="C71" t="s">
        <v>52</v>
      </c>
      <c r="D71">
        <v>2019</v>
      </c>
      <c r="E71">
        <v>0.5</v>
      </c>
      <c r="F71">
        <v>3825</v>
      </c>
      <c r="G71">
        <v>0</v>
      </c>
      <c r="H71">
        <v>3732</v>
      </c>
      <c r="I71">
        <v>746304.96</v>
      </c>
      <c r="J71">
        <v>0</v>
      </c>
      <c r="K71">
        <v>0</v>
      </c>
      <c r="L71">
        <v>0.5</v>
      </c>
      <c r="M71" t="s">
        <v>128</v>
      </c>
      <c r="N71">
        <v>1007839.25</v>
      </c>
      <c r="O71">
        <v>83.6</v>
      </c>
      <c r="P71" t="s">
        <v>58</v>
      </c>
      <c r="Q71" t="s">
        <v>59</v>
      </c>
      <c r="R71" t="s">
        <v>60</v>
      </c>
      <c r="S71" s="1">
        <v>43606.419733796298</v>
      </c>
      <c r="T71" t="s">
        <v>54</v>
      </c>
      <c r="U71" t="s">
        <v>55</v>
      </c>
      <c r="V71" t="s">
        <v>129</v>
      </c>
      <c r="W71" s="1">
        <v>36525</v>
      </c>
      <c r="Y71">
        <v>1227359522</v>
      </c>
      <c r="AA71">
        <v>100061051765</v>
      </c>
      <c r="AD71" t="s">
        <v>62</v>
      </c>
      <c r="AF71" t="s">
        <v>64</v>
      </c>
      <c r="AG71" t="s">
        <v>47</v>
      </c>
      <c r="AH71">
        <v>0</v>
      </c>
      <c r="AI71" t="s">
        <v>48</v>
      </c>
      <c r="AJ71">
        <v>628364.69480000006</v>
      </c>
      <c r="AK71">
        <v>7516.3240999999998</v>
      </c>
      <c r="AL71">
        <v>83.6</v>
      </c>
      <c r="AM71">
        <v>1002</v>
      </c>
      <c r="AN71" t="s">
        <v>49</v>
      </c>
      <c r="AO71" t="s">
        <v>50</v>
      </c>
      <c r="AP71" t="s">
        <v>51</v>
      </c>
      <c r="AR71">
        <f t="shared" si="21"/>
        <v>7516.3240999999998</v>
      </c>
      <c r="AS71">
        <f t="shared" si="22"/>
        <v>628364.69480000006</v>
      </c>
      <c r="AT71" s="2">
        <f t="shared" si="23"/>
        <v>20</v>
      </c>
      <c r="AU71" s="2">
        <f t="shared" si="24"/>
        <v>478038.2128000001</v>
      </c>
      <c r="AV71" s="3">
        <f t="shared" si="16"/>
        <v>1E-3</v>
      </c>
      <c r="AW71" s="2">
        <f t="shared" si="25"/>
        <v>239.01910640000006</v>
      </c>
      <c r="AX71" s="2">
        <f t="shared" si="17"/>
        <v>1007839.25</v>
      </c>
      <c r="AY71" s="2" t="str">
        <f t="shared" si="18"/>
        <v>льгота</v>
      </c>
      <c r="AZ71" s="2">
        <f t="shared" si="26"/>
        <v>239.01910640000006</v>
      </c>
      <c r="BA71" s="2" t="str">
        <f t="shared" si="27"/>
        <v>льгота</v>
      </c>
      <c r="BB71" s="2">
        <f t="shared" si="28"/>
        <v>239.01910640000006</v>
      </c>
      <c r="BC71" s="2" t="str">
        <f t="shared" si="29"/>
        <v>льгота</v>
      </c>
      <c r="BD71" s="2">
        <f t="shared" si="30"/>
        <v>239.01910640000006</v>
      </c>
      <c r="BE71" s="2" t="str">
        <f t="shared" si="31"/>
        <v>льгота</v>
      </c>
      <c r="BF71" s="2" t="str">
        <f t="shared" si="19"/>
        <v>льгота</v>
      </c>
      <c r="BG71" s="2"/>
      <c r="BH71" s="2" t="str">
        <f t="shared" si="20"/>
        <v>льгота</v>
      </c>
    </row>
    <row r="72" spans="1:60" x14ac:dyDescent="0.25">
      <c r="A72">
        <v>874572</v>
      </c>
      <c r="B72">
        <v>30572651</v>
      </c>
      <c r="C72" t="s">
        <v>52</v>
      </c>
      <c r="D72">
        <v>2019</v>
      </c>
      <c r="E72">
        <v>0.15</v>
      </c>
      <c r="F72">
        <v>574</v>
      </c>
      <c r="G72">
        <v>0</v>
      </c>
      <c r="H72">
        <v>560</v>
      </c>
      <c r="I72">
        <v>373152.48</v>
      </c>
      <c r="J72">
        <v>0</v>
      </c>
      <c r="K72">
        <v>0</v>
      </c>
      <c r="L72">
        <v>0.25</v>
      </c>
      <c r="M72" t="s">
        <v>128</v>
      </c>
      <c r="N72">
        <v>1007839.25</v>
      </c>
      <c r="O72">
        <v>83.6</v>
      </c>
      <c r="P72" t="s">
        <v>58</v>
      </c>
      <c r="Q72" t="s">
        <v>59</v>
      </c>
      <c r="R72" t="s">
        <v>130</v>
      </c>
      <c r="S72" s="1">
        <v>43606.426238425898</v>
      </c>
      <c r="T72" t="s">
        <v>54</v>
      </c>
      <c r="U72" t="s">
        <v>55</v>
      </c>
      <c r="V72" t="s">
        <v>129</v>
      </c>
      <c r="W72" s="1">
        <v>40241</v>
      </c>
      <c r="Y72">
        <v>1227625613</v>
      </c>
      <c r="AA72">
        <v>100081168895</v>
      </c>
      <c r="AD72" t="s">
        <v>131</v>
      </c>
      <c r="AF72" t="s">
        <v>64</v>
      </c>
      <c r="AG72" t="s">
        <v>47</v>
      </c>
      <c r="AH72">
        <v>0</v>
      </c>
      <c r="AI72" t="s">
        <v>48</v>
      </c>
      <c r="AJ72">
        <v>628364.69480000006</v>
      </c>
      <c r="AK72">
        <v>7516.3240999999998</v>
      </c>
      <c r="AL72">
        <v>83.6</v>
      </c>
      <c r="AM72">
        <v>1002</v>
      </c>
      <c r="AN72" t="s">
        <v>49</v>
      </c>
      <c r="AO72" t="s">
        <v>50</v>
      </c>
      <c r="AP72" t="s">
        <v>51</v>
      </c>
      <c r="AR72">
        <f t="shared" si="21"/>
        <v>7516.3240999999998</v>
      </c>
      <c r="AS72">
        <f t="shared" si="22"/>
        <v>628364.69480000006</v>
      </c>
      <c r="AT72" s="2">
        <f t="shared" si="23"/>
        <v>20</v>
      </c>
      <c r="AU72" s="2">
        <f t="shared" si="24"/>
        <v>478038.2128000001</v>
      </c>
      <c r="AV72" s="3">
        <f t="shared" si="16"/>
        <v>1E-3</v>
      </c>
      <c r="AW72" s="2">
        <f t="shared" si="25"/>
        <v>119.50955320000003</v>
      </c>
      <c r="AX72" s="2">
        <f t="shared" si="17"/>
        <v>1007839.25</v>
      </c>
      <c r="AY72" s="2" t="str">
        <f t="shared" si="18"/>
        <v>льгота</v>
      </c>
      <c r="AZ72" s="2">
        <f t="shared" si="26"/>
        <v>119.50955320000003</v>
      </c>
      <c r="BA72" s="2" t="str">
        <f t="shared" si="27"/>
        <v>льгота</v>
      </c>
      <c r="BB72" s="2">
        <f t="shared" si="28"/>
        <v>119.50955320000003</v>
      </c>
      <c r="BC72" s="2" t="str">
        <f t="shared" si="29"/>
        <v>льгота</v>
      </c>
      <c r="BD72" s="2">
        <f t="shared" si="30"/>
        <v>119.50955320000003</v>
      </c>
      <c r="BE72" s="2" t="str">
        <f t="shared" si="31"/>
        <v>льгота</v>
      </c>
      <c r="BF72" s="2" t="str">
        <f t="shared" si="19"/>
        <v>льгота</v>
      </c>
      <c r="BG72" s="2"/>
      <c r="BH72" s="2" t="str">
        <f t="shared" si="20"/>
        <v>льгота</v>
      </c>
    </row>
    <row r="73" spans="1:60" x14ac:dyDescent="0.25">
      <c r="A73">
        <v>874573</v>
      </c>
      <c r="B73">
        <v>30572651</v>
      </c>
      <c r="C73" t="s">
        <v>52</v>
      </c>
      <c r="D73">
        <v>2019</v>
      </c>
      <c r="E73">
        <v>0.15</v>
      </c>
      <c r="F73">
        <v>574</v>
      </c>
      <c r="G73">
        <v>560</v>
      </c>
      <c r="H73">
        <v>0</v>
      </c>
      <c r="I73">
        <v>373152.48</v>
      </c>
      <c r="J73">
        <v>0</v>
      </c>
      <c r="K73">
        <v>0</v>
      </c>
      <c r="L73">
        <v>0.25</v>
      </c>
      <c r="M73" t="s">
        <v>128</v>
      </c>
      <c r="N73">
        <v>1007839.25</v>
      </c>
      <c r="O73">
        <v>83.6</v>
      </c>
      <c r="P73" t="s">
        <v>41</v>
      </c>
      <c r="Q73" t="s">
        <v>42</v>
      </c>
      <c r="R73" t="s">
        <v>42</v>
      </c>
      <c r="S73" s="1">
        <v>43606.416666666701</v>
      </c>
      <c r="T73" t="s">
        <v>54</v>
      </c>
      <c r="U73" t="s">
        <v>55</v>
      </c>
      <c r="V73" t="s">
        <v>129</v>
      </c>
      <c r="W73" s="1">
        <v>40241</v>
      </c>
      <c r="Y73">
        <v>1227222754</v>
      </c>
      <c r="AA73">
        <v>100131286873</v>
      </c>
      <c r="AF73" t="s">
        <v>64</v>
      </c>
      <c r="AG73" t="s">
        <v>47</v>
      </c>
      <c r="AH73">
        <v>0</v>
      </c>
      <c r="AI73" t="s">
        <v>48</v>
      </c>
      <c r="AJ73">
        <v>628364.69480000006</v>
      </c>
      <c r="AK73">
        <v>7516.3240999999998</v>
      </c>
      <c r="AL73">
        <v>83.6</v>
      </c>
      <c r="AM73">
        <v>1002</v>
      </c>
      <c r="AN73" t="s">
        <v>49</v>
      </c>
      <c r="AO73" t="s">
        <v>50</v>
      </c>
      <c r="AP73" t="s">
        <v>51</v>
      </c>
      <c r="AR73">
        <f t="shared" si="21"/>
        <v>7516.3240999999998</v>
      </c>
      <c r="AS73">
        <f t="shared" si="22"/>
        <v>628364.69480000006</v>
      </c>
      <c r="AT73" s="2">
        <f t="shared" si="23"/>
        <v>20</v>
      </c>
      <c r="AU73" s="2">
        <f t="shared" si="24"/>
        <v>478038.2128000001</v>
      </c>
      <c r="AV73" s="3">
        <f t="shared" si="16"/>
        <v>1E-3</v>
      </c>
      <c r="AW73" s="2">
        <f t="shared" si="25"/>
        <v>119.50955320000003</v>
      </c>
      <c r="AX73" s="2">
        <f t="shared" si="17"/>
        <v>1007839.25</v>
      </c>
      <c r="AY73" s="2">
        <f t="shared" si="18"/>
        <v>574</v>
      </c>
      <c r="AZ73" s="2">
        <f t="shared" si="26"/>
        <v>119.50955320000003</v>
      </c>
      <c r="BA73" s="2">
        <f t="shared" si="27"/>
        <v>119.50955320000003</v>
      </c>
      <c r="BB73" s="2">
        <f t="shared" si="28"/>
        <v>119.50955320000003</v>
      </c>
      <c r="BC73" s="2">
        <f t="shared" si="29"/>
        <v>119.50955320000003</v>
      </c>
      <c r="BD73" s="2">
        <f t="shared" si="30"/>
        <v>119.50955320000003</v>
      </c>
      <c r="BE73" s="2">
        <f t="shared" si="31"/>
        <v>119.50955320000003</v>
      </c>
      <c r="BF73" s="2">
        <f t="shared" si="19"/>
        <v>1</v>
      </c>
      <c r="BG73" s="2"/>
      <c r="BH73" s="2">
        <f t="shared" si="20"/>
        <v>119.50955320000003</v>
      </c>
    </row>
    <row r="74" spans="1:60" x14ac:dyDescent="0.25">
      <c r="A74">
        <v>2263716</v>
      </c>
      <c r="B74">
        <v>195309762</v>
      </c>
      <c r="C74" t="s">
        <v>132</v>
      </c>
      <c r="D74">
        <v>2019</v>
      </c>
      <c r="E74">
        <v>0.33</v>
      </c>
      <c r="F74">
        <v>0</v>
      </c>
      <c r="G74">
        <v>0</v>
      </c>
      <c r="H74">
        <v>0</v>
      </c>
      <c r="I74">
        <v>0</v>
      </c>
      <c r="J74">
        <v>0</v>
      </c>
      <c r="K74">
        <v>0</v>
      </c>
      <c r="L74">
        <v>1</v>
      </c>
      <c r="M74" t="s">
        <v>133</v>
      </c>
      <c r="O74">
        <v>75</v>
      </c>
      <c r="P74" t="s">
        <v>41</v>
      </c>
      <c r="Q74" t="s">
        <v>42</v>
      </c>
      <c r="R74" t="s">
        <v>42</v>
      </c>
      <c r="S74" s="1">
        <v>43606.434606481504</v>
      </c>
      <c r="T74" t="s">
        <v>134</v>
      </c>
      <c r="U74" t="s">
        <v>135</v>
      </c>
      <c r="V74" t="s">
        <v>136</v>
      </c>
      <c r="W74" s="1">
        <v>43151</v>
      </c>
      <c r="Y74">
        <v>1227951664</v>
      </c>
      <c r="AA74">
        <v>100160414073</v>
      </c>
      <c r="AF74" t="s">
        <v>64</v>
      </c>
      <c r="AG74" t="s">
        <v>47</v>
      </c>
      <c r="AH74">
        <v>0</v>
      </c>
      <c r="AI74" t="s">
        <v>48</v>
      </c>
      <c r="AJ74">
        <v>564120.9375</v>
      </c>
      <c r="AK74">
        <v>7521.6125000000002</v>
      </c>
      <c r="AL74">
        <v>75</v>
      </c>
      <c r="AM74">
        <v>1002</v>
      </c>
      <c r="AN74" t="s">
        <v>49</v>
      </c>
      <c r="AO74" t="s">
        <v>50</v>
      </c>
      <c r="AP74" t="s">
        <v>51</v>
      </c>
      <c r="AR74">
        <f t="shared" si="21"/>
        <v>7521.6125000000002</v>
      </c>
      <c r="AS74">
        <f t="shared" si="22"/>
        <v>564120.9375</v>
      </c>
      <c r="AT74" s="2">
        <f t="shared" si="23"/>
        <v>20</v>
      </c>
      <c r="AU74" s="2">
        <f t="shared" si="24"/>
        <v>413688.6875</v>
      </c>
      <c r="AV74" s="3">
        <f t="shared" si="16"/>
        <v>1E-3</v>
      </c>
      <c r="AW74" s="2">
        <f t="shared" si="25"/>
        <v>413.68868750000001</v>
      </c>
      <c r="AX74" s="2">
        <f t="shared" si="17"/>
        <v>0</v>
      </c>
      <c r="AY74" s="2">
        <f t="shared" si="18"/>
        <v>0</v>
      </c>
      <c r="AZ74" s="2">
        <f t="shared" si="26"/>
        <v>82.737737500000009</v>
      </c>
      <c r="BA74" s="2">
        <f t="shared" si="27"/>
        <v>82.737737500000009</v>
      </c>
      <c r="BB74" s="2">
        <f t="shared" si="28"/>
        <v>165.47547500000002</v>
      </c>
      <c r="BC74" s="2">
        <f t="shared" si="29"/>
        <v>165.47547500000002</v>
      </c>
      <c r="BD74" s="2">
        <f t="shared" si="30"/>
        <v>248.2132125</v>
      </c>
      <c r="BE74" s="2">
        <f t="shared" si="31"/>
        <v>248.2132125</v>
      </c>
      <c r="BF74" s="2">
        <f t="shared" si="19"/>
        <v>1.4999999999999998</v>
      </c>
      <c r="BG74" s="2"/>
      <c r="BH74" s="2">
        <f t="shared" si="20"/>
        <v>182.02302250000002</v>
      </c>
    </row>
    <row r="75" spans="1:60" x14ac:dyDescent="0.25">
      <c r="A75">
        <v>2198435</v>
      </c>
      <c r="B75">
        <v>13222608</v>
      </c>
      <c r="C75" t="s">
        <v>132</v>
      </c>
      <c r="D75">
        <v>2019</v>
      </c>
      <c r="E75">
        <v>0.1</v>
      </c>
      <c r="F75">
        <v>212</v>
      </c>
      <c r="G75">
        <v>207</v>
      </c>
      <c r="H75">
        <v>0</v>
      </c>
      <c r="I75">
        <v>207346.66</v>
      </c>
      <c r="J75">
        <v>0</v>
      </c>
      <c r="K75">
        <v>0</v>
      </c>
      <c r="L75">
        <v>0.5</v>
      </c>
      <c r="M75" t="s">
        <v>137</v>
      </c>
      <c r="N75">
        <v>280009</v>
      </c>
      <c r="O75">
        <v>56.3</v>
      </c>
      <c r="P75" t="s">
        <v>41</v>
      </c>
      <c r="Q75" t="s">
        <v>42</v>
      </c>
      <c r="R75" t="s">
        <v>42</v>
      </c>
      <c r="S75" s="1">
        <v>43606.456504629597</v>
      </c>
      <c r="T75" t="s">
        <v>138</v>
      </c>
      <c r="U75" t="s">
        <v>139</v>
      </c>
      <c r="V75" t="s">
        <v>140</v>
      </c>
      <c r="W75" s="1">
        <v>40919</v>
      </c>
      <c r="Y75">
        <v>1228867906</v>
      </c>
      <c r="AA75">
        <v>100060194462</v>
      </c>
      <c r="AF75" t="s">
        <v>64</v>
      </c>
      <c r="AG75" t="s">
        <v>47</v>
      </c>
      <c r="AH75">
        <v>0</v>
      </c>
      <c r="AI75" t="s">
        <v>48</v>
      </c>
      <c r="AJ75">
        <v>496101.41800000001</v>
      </c>
      <c r="AK75">
        <v>8811.7481000000007</v>
      </c>
      <c r="AL75">
        <v>56.3</v>
      </c>
      <c r="AM75">
        <v>1002</v>
      </c>
      <c r="AN75" t="s">
        <v>49</v>
      </c>
      <c r="AO75" t="s">
        <v>50</v>
      </c>
      <c r="AP75" t="s">
        <v>51</v>
      </c>
      <c r="AR75">
        <f t="shared" si="21"/>
        <v>8811.7481000000007</v>
      </c>
      <c r="AS75">
        <f t="shared" si="22"/>
        <v>496101.41800000001</v>
      </c>
      <c r="AT75" s="2">
        <f t="shared" si="23"/>
        <v>20</v>
      </c>
      <c r="AU75" s="2">
        <f t="shared" si="24"/>
        <v>319866.45600000001</v>
      </c>
      <c r="AV75" s="3">
        <f t="shared" si="16"/>
        <v>1E-3</v>
      </c>
      <c r="AW75" s="2">
        <f t="shared" si="25"/>
        <v>159.93322800000001</v>
      </c>
      <c r="AX75" s="2">
        <f t="shared" si="17"/>
        <v>280009</v>
      </c>
      <c r="AY75" s="2">
        <f t="shared" si="18"/>
        <v>212</v>
      </c>
      <c r="AZ75" s="2">
        <f t="shared" si="26"/>
        <v>159.93322800000001</v>
      </c>
      <c r="BA75" s="2">
        <f t="shared" si="27"/>
        <v>159.93322800000001</v>
      </c>
      <c r="BB75" s="2">
        <f t="shared" si="28"/>
        <v>159.93322800000001</v>
      </c>
      <c r="BC75" s="2">
        <f t="shared" si="29"/>
        <v>159.93322800000001</v>
      </c>
      <c r="BD75" s="2">
        <f t="shared" si="30"/>
        <v>159.93322800000001</v>
      </c>
      <c r="BE75" s="2">
        <f t="shared" si="31"/>
        <v>159.93322800000001</v>
      </c>
      <c r="BF75" s="2">
        <f t="shared" si="19"/>
        <v>1</v>
      </c>
      <c r="BG75" s="2"/>
      <c r="BH75" s="2">
        <f t="shared" si="20"/>
        <v>159.93322800000001</v>
      </c>
    </row>
    <row r="76" spans="1:60" x14ac:dyDescent="0.25">
      <c r="A76">
        <v>2195266</v>
      </c>
      <c r="B76">
        <v>13252403</v>
      </c>
      <c r="C76" t="s">
        <v>132</v>
      </c>
      <c r="D76">
        <v>2019</v>
      </c>
      <c r="E76">
        <v>0.3</v>
      </c>
      <c r="F76">
        <v>1249</v>
      </c>
      <c r="G76">
        <v>0</v>
      </c>
      <c r="H76">
        <v>1219</v>
      </c>
      <c r="I76">
        <v>406364.18</v>
      </c>
      <c r="J76">
        <v>0</v>
      </c>
      <c r="K76">
        <v>0</v>
      </c>
      <c r="L76">
        <v>1</v>
      </c>
      <c r="M76" t="s">
        <v>141</v>
      </c>
      <c r="N76">
        <v>274385</v>
      </c>
      <c r="O76">
        <v>55.7</v>
      </c>
      <c r="P76" t="s">
        <v>58</v>
      </c>
      <c r="Q76" t="s">
        <v>59</v>
      </c>
      <c r="R76" t="s">
        <v>60</v>
      </c>
      <c r="S76" s="1">
        <v>43606.437939814801</v>
      </c>
      <c r="T76" t="s">
        <v>138</v>
      </c>
      <c r="U76" t="s">
        <v>139</v>
      </c>
      <c r="V76" t="s">
        <v>142</v>
      </c>
      <c r="W76" s="1">
        <v>40954</v>
      </c>
      <c r="Y76">
        <v>1228083797</v>
      </c>
      <c r="AA76">
        <v>100148003676</v>
      </c>
      <c r="AD76" t="s">
        <v>62</v>
      </c>
      <c r="AF76" t="s">
        <v>64</v>
      </c>
      <c r="AG76" t="s">
        <v>47</v>
      </c>
      <c r="AH76">
        <v>0</v>
      </c>
      <c r="AI76" t="s">
        <v>48</v>
      </c>
      <c r="AJ76">
        <v>490863.56339999998</v>
      </c>
      <c r="AK76">
        <v>8812.6312999999991</v>
      </c>
      <c r="AL76">
        <v>55.7</v>
      </c>
      <c r="AM76">
        <v>1002</v>
      </c>
      <c r="AN76" t="s">
        <v>49</v>
      </c>
      <c r="AO76" t="s">
        <v>50</v>
      </c>
      <c r="AP76" t="s">
        <v>51</v>
      </c>
      <c r="AR76">
        <f t="shared" si="21"/>
        <v>8812.6312999999991</v>
      </c>
      <c r="AS76">
        <f t="shared" si="22"/>
        <v>490863.56339999998</v>
      </c>
      <c r="AT76" s="2">
        <f t="shared" si="23"/>
        <v>20</v>
      </c>
      <c r="AU76" s="2">
        <f t="shared" si="24"/>
        <v>314610.9374</v>
      </c>
      <c r="AV76" s="3">
        <f t="shared" si="16"/>
        <v>1E-3</v>
      </c>
      <c r="AW76" s="2">
        <f t="shared" si="25"/>
        <v>314.61093740000001</v>
      </c>
      <c r="AX76" s="2">
        <f t="shared" si="17"/>
        <v>274385</v>
      </c>
      <c r="AY76" s="2" t="str">
        <f t="shared" si="18"/>
        <v>льгота</v>
      </c>
      <c r="AZ76" s="2">
        <f t="shared" si="26"/>
        <v>314.61093740000001</v>
      </c>
      <c r="BA76" s="2" t="str">
        <f t="shared" si="27"/>
        <v>льгота</v>
      </c>
      <c r="BB76" s="2">
        <f t="shared" si="28"/>
        <v>314.61093740000001</v>
      </c>
      <c r="BC76" s="2" t="str">
        <f t="shared" si="29"/>
        <v>льгота</v>
      </c>
      <c r="BD76" s="2">
        <f t="shared" si="30"/>
        <v>314.61093740000001</v>
      </c>
      <c r="BE76" s="2" t="str">
        <f t="shared" si="31"/>
        <v>льгота</v>
      </c>
      <c r="BF76" s="2" t="str">
        <f t="shared" si="19"/>
        <v>льгота</v>
      </c>
      <c r="BG76" s="2"/>
      <c r="BH76" s="2" t="str">
        <f t="shared" si="20"/>
        <v>льгота</v>
      </c>
    </row>
    <row r="77" spans="1:60" x14ac:dyDescent="0.25">
      <c r="A77">
        <v>2211263</v>
      </c>
      <c r="B77">
        <v>13222865</v>
      </c>
      <c r="C77" t="s">
        <v>132</v>
      </c>
      <c r="D77">
        <v>2019</v>
      </c>
      <c r="E77">
        <v>0.33</v>
      </c>
      <c r="F77">
        <v>1764</v>
      </c>
      <c r="G77">
        <v>1721</v>
      </c>
      <c r="H77">
        <v>0</v>
      </c>
      <c r="I77">
        <v>521405.3</v>
      </c>
      <c r="J77">
        <v>0</v>
      </c>
      <c r="K77">
        <v>0</v>
      </c>
      <c r="L77">
        <v>1</v>
      </c>
      <c r="M77" t="s">
        <v>143</v>
      </c>
      <c r="N77">
        <v>352063</v>
      </c>
      <c r="O77">
        <v>412.6</v>
      </c>
      <c r="P77" t="s">
        <v>41</v>
      </c>
      <c r="Q77" t="s">
        <v>42</v>
      </c>
      <c r="R77" t="s">
        <v>42</v>
      </c>
      <c r="S77" s="1">
        <v>43606.456805555601</v>
      </c>
      <c r="T77" t="s">
        <v>144</v>
      </c>
      <c r="U77" t="s">
        <v>135</v>
      </c>
      <c r="V77" t="s">
        <v>145</v>
      </c>
      <c r="W77" s="1">
        <v>42205</v>
      </c>
      <c r="Y77">
        <v>1228880630</v>
      </c>
      <c r="AA77">
        <v>100078088696</v>
      </c>
      <c r="AF77" t="s">
        <v>146</v>
      </c>
      <c r="AG77" t="s">
        <v>147</v>
      </c>
      <c r="AH77">
        <v>0</v>
      </c>
      <c r="AI77" t="s">
        <v>148</v>
      </c>
      <c r="AJ77">
        <v>2709373.5485999999</v>
      </c>
      <c r="AK77">
        <v>6566.5864000000001</v>
      </c>
      <c r="AL77">
        <v>412.6</v>
      </c>
      <c r="AM77">
        <v>4001</v>
      </c>
      <c r="AN77" t="s">
        <v>149</v>
      </c>
      <c r="AO77" t="s">
        <v>150</v>
      </c>
      <c r="AP77" t="s">
        <v>151</v>
      </c>
      <c r="AR77">
        <f t="shared" si="21"/>
        <v>6566.5864000000001</v>
      </c>
      <c r="AS77">
        <f t="shared" si="22"/>
        <v>2709373.5485999999</v>
      </c>
      <c r="AT77" s="2">
        <f t="shared" si="23"/>
        <v>0</v>
      </c>
      <c r="AU77" s="2">
        <f t="shared" si="24"/>
        <v>2709373.5485999999</v>
      </c>
      <c r="AV77" s="3">
        <f t="shared" si="16"/>
        <v>5.0000000000000001E-3</v>
      </c>
      <c r="AW77" s="2">
        <f t="shared" si="25"/>
        <v>13546.867742999999</v>
      </c>
      <c r="AX77" s="2">
        <f t="shared" si="17"/>
        <v>352063</v>
      </c>
      <c r="AY77" s="2">
        <f t="shared" si="18"/>
        <v>1764</v>
      </c>
      <c r="AZ77" s="2">
        <f t="shared" si="26"/>
        <v>4120.5735485999994</v>
      </c>
      <c r="BA77" s="2">
        <f t="shared" si="27"/>
        <v>4120.5735485999994</v>
      </c>
      <c r="BB77" s="2">
        <f t="shared" si="28"/>
        <v>6477.1470971999997</v>
      </c>
      <c r="BC77" s="2">
        <f t="shared" si="29"/>
        <v>6477.1470971999997</v>
      </c>
      <c r="BD77" s="2">
        <f t="shared" si="30"/>
        <v>8833.7206458000001</v>
      </c>
      <c r="BE77" s="2">
        <f t="shared" si="31"/>
        <v>8833.7206458000001</v>
      </c>
      <c r="BF77" s="2">
        <f t="shared" si="19"/>
        <v>1.3638289378388089</v>
      </c>
      <c r="BG77" s="2"/>
      <c r="BH77" s="2">
        <f t="shared" si="20"/>
        <v>7124.8618069200002</v>
      </c>
    </row>
    <row r="78" spans="1:60" x14ac:dyDescent="0.25">
      <c r="A78">
        <v>2203113</v>
      </c>
      <c r="B78">
        <v>13142278</v>
      </c>
      <c r="C78" t="s">
        <v>132</v>
      </c>
      <c r="D78">
        <v>2019</v>
      </c>
      <c r="E78">
        <v>0.14000000000000001</v>
      </c>
      <c r="F78">
        <v>533</v>
      </c>
      <c r="G78">
        <v>520</v>
      </c>
      <c r="H78">
        <v>0</v>
      </c>
      <c r="I78">
        <v>371359.27</v>
      </c>
      <c r="J78">
        <v>0</v>
      </c>
      <c r="K78">
        <v>0</v>
      </c>
      <c r="L78">
        <v>1</v>
      </c>
      <c r="M78" t="s">
        <v>152</v>
      </c>
      <c r="N78">
        <v>250749</v>
      </c>
      <c r="O78">
        <v>65</v>
      </c>
      <c r="P78" t="s">
        <v>41</v>
      </c>
      <c r="Q78" t="s">
        <v>42</v>
      </c>
      <c r="R78" t="s">
        <v>42</v>
      </c>
      <c r="S78" s="1">
        <v>43606.449710648201</v>
      </c>
      <c r="T78" t="s">
        <v>144</v>
      </c>
      <c r="U78" t="s">
        <v>135</v>
      </c>
      <c r="V78" t="s">
        <v>153</v>
      </c>
      <c r="W78" s="1">
        <v>39534</v>
      </c>
      <c r="Y78">
        <v>1228576187</v>
      </c>
      <c r="AA78">
        <v>100163489693</v>
      </c>
      <c r="AF78" t="s">
        <v>146</v>
      </c>
      <c r="AG78" t="s">
        <v>147</v>
      </c>
      <c r="AH78">
        <v>0</v>
      </c>
      <c r="AI78" t="s">
        <v>148</v>
      </c>
      <c r="AJ78">
        <v>351565.09049999999</v>
      </c>
      <c r="AK78">
        <v>5408.6936999999998</v>
      </c>
      <c r="AL78">
        <v>65</v>
      </c>
      <c r="AM78">
        <v>4001</v>
      </c>
      <c r="AN78" t="s">
        <v>154</v>
      </c>
      <c r="AO78" t="s">
        <v>150</v>
      </c>
      <c r="AP78" t="s">
        <v>151</v>
      </c>
      <c r="AR78">
        <f t="shared" si="21"/>
        <v>5408.6936999999998</v>
      </c>
      <c r="AS78">
        <f t="shared" si="22"/>
        <v>351565.09049999999</v>
      </c>
      <c r="AT78" s="2">
        <f t="shared" si="23"/>
        <v>0</v>
      </c>
      <c r="AU78" s="2">
        <f t="shared" si="24"/>
        <v>351565.09049999999</v>
      </c>
      <c r="AV78" s="3">
        <f t="shared" si="16"/>
        <v>5.0000000000000001E-3</v>
      </c>
      <c r="AW78" s="2">
        <f t="shared" si="25"/>
        <v>1757.8254525</v>
      </c>
      <c r="AX78" s="2">
        <f t="shared" si="17"/>
        <v>250749</v>
      </c>
      <c r="AY78" s="2">
        <f t="shared" si="18"/>
        <v>533</v>
      </c>
      <c r="AZ78" s="2">
        <f t="shared" si="26"/>
        <v>777.96509049999997</v>
      </c>
      <c r="BA78" s="2">
        <f t="shared" si="27"/>
        <v>777.96509049999997</v>
      </c>
      <c r="BB78" s="2">
        <f t="shared" si="28"/>
        <v>1022.9301809999999</v>
      </c>
      <c r="BC78" s="2">
        <f t="shared" si="29"/>
        <v>1022.9301809999999</v>
      </c>
      <c r="BD78" s="2">
        <f t="shared" si="30"/>
        <v>1267.8952715</v>
      </c>
      <c r="BE78" s="2">
        <f t="shared" si="31"/>
        <v>1267.8952715</v>
      </c>
      <c r="BF78" s="2">
        <f t="shared" si="19"/>
        <v>1.2394739103899801</v>
      </c>
      <c r="BG78" s="2"/>
      <c r="BH78" s="2">
        <f t="shared" si="20"/>
        <v>1125.2231991000001</v>
      </c>
    </row>
    <row r="79" spans="1:60" x14ac:dyDescent="0.25">
      <c r="A79">
        <v>2216048</v>
      </c>
      <c r="B79">
        <v>118622390</v>
      </c>
      <c r="C79" t="s">
        <v>132</v>
      </c>
      <c r="D79">
        <v>2019</v>
      </c>
      <c r="E79">
        <v>0.33</v>
      </c>
      <c r="F79">
        <v>404</v>
      </c>
      <c r="G79">
        <v>394</v>
      </c>
      <c r="H79">
        <v>0</v>
      </c>
      <c r="I79">
        <v>119481.16</v>
      </c>
      <c r="J79">
        <v>0</v>
      </c>
      <c r="K79">
        <v>0</v>
      </c>
      <c r="L79">
        <v>1</v>
      </c>
      <c r="M79" t="s">
        <v>155</v>
      </c>
      <c r="N79">
        <v>80676</v>
      </c>
      <c r="O79">
        <v>19.399999999999999</v>
      </c>
      <c r="P79" t="s">
        <v>41</v>
      </c>
      <c r="Q79" t="s">
        <v>42</v>
      </c>
      <c r="R79" t="s">
        <v>42</v>
      </c>
      <c r="S79" s="1">
        <v>43606.434432870403</v>
      </c>
      <c r="T79" t="s">
        <v>156</v>
      </c>
      <c r="U79" t="s">
        <v>135</v>
      </c>
      <c r="V79" t="s">
        <v>157</v>
      </c>
      <c r="W79" s="1">
        <v>39063</v>
      </c>
      <c r="Y79">
        <v>1227944393</v>
      </c>
      <c r="AA79">
        <v>100121999297</v>
      </c>
      <c r="AF79" t="s">
        <v>146</v>
      </c>
      <c r="AG79" t="s">
        <v>147</v>
      </c>
      <c r="AH79">
        <v>0</v>
      </c>
      <c r="AI79" t="s">
        <v>148</v>
      </c>
      <c r="AJ79">
        <v>81486.941300000006</v>
      </c>
      <c r="AK79">
        <v>4200.3577999999998</v>
      </c>
      <c r="AL79">
        <v>19.399999999999999</v>
      </c>
      <c r="AM79">
        <v>4001</v>
      </c>
      <c r="AN79" t="s">
        <v>158</v>
      </c>
      <c r="AO79" t="s">
        <v>150</v>
      </c>
      <c r="AP79" t="s">
        <v>151</v>
      </c>
      <c r="AR79">
        <f t="shared" si="21"/>
        <v>4200.3577999999998</v>
      </c>
      <c r="AS79">
        <f t="shared" si="22"/>
        <v>81486.941300000006</v>
      </c>
      <c r="AT79" s="2">
        <f t="shared" si="23"/>
        <v>0</v>
      </c>
      <c r="AU79" s="2">
        <f t="shared" si="24"/>
        <v>81486.941300000006</v>
      </c>
      <c r="AV79" s="3">
        <f t="shared" si="16"/>
        <v>5.0000000000000001E-3</v>
      </c>
      <c r="AW79" s="2">
        <f t="shared" si="25"/>
        <v>407.43470650000006</v>
      </c>
      <c r="AX79" s="2">
        <f t="shared" si="17"/>
        <v>80676</v>
      </c>
      <c r="AY79" s="2">
        <f t="shared" si="18"/>
        <v>404</v>
      </c>
      <c r="AZ79" s="2">
        <f t="shared" si="26"/>
        <v>404.6869413</v>
      </c>
      <c r="BA79" s="2">
        <f t="shared" si="27"/>
        <v>404.6869413</v>
      </c>
      <c r="BB79" s="2">
        <f t="shared" si="28"/>
        <v>405.3738826</v>
      </c>
      <c r="BC79" s="2">
        <f t="shared" si="29"/>
        <v>405.3738826</v>
      </c>
      <c r="BD79" s="2">
        <f t="shared" si="30"/>
        <v>406.06082390000006</v>
      </c>
      <c r="BE79" s="2">
        <f t="shared" si="31"/>
        <v>406.06082390000006</v>
      </c>
      <c r="BF79" s="2">
        <f t="shared" si="19"/>
        <v>1.0016945869714007</v>
      </c>
      <c r="BG79" s="2"/>
      <c r="BH79" s="2">
        <f t="shared" si="20"/>
        <v>406.06082390000006</v>
      </c>
    </row>
    <row r="80" spans="1:60" x14ac:dyDescent="0.25">
      <c r="A80">
        <v>2215927</v>
      </c>
      <c r="B80">
        <v>118622386</v>
      </c>
      <c r="C80" t="s">
        <v>132</v>
      </c>
      <c r="D80">
        <v>2019</v>
      </c>
      <c r="E80">
        <v>0.33</v>
      </c>
      <c r="F80">
        <v>1215</v>
      </c>
      <c r="G80">
        <v>1185</v>
      </c>
      <c r="H80">
        <v>0</v>
      </c>
      <c r="I80">
        <v>359222.47</v>
      </c>
      <c r="J80">
        <v>0</v>
      </c>
      <c r="K80">
        <v>0</v>
      </c>
      <c r="L80">
        <v>1</v>
      </c>
      <c r="M80" t="s">
        <v>159</v>
      </c>
      <c r="N80">
        <v>242554</v>
      </c>
      <c r="O80">
        <v>481.6</v>
      </c>
      <c r="P80" t="s">
        <v>41</v>
      </c>
      <c r="Q80" t="s">
        <v>42</v>
      </c>
      <c r="R80" t="s">
        <v>42</v>
      </c>
      <c r="S80" s="1">
        <v>43606.434432870403</v>
      </c>
      <c r="T80" t="s">
        <v>156</v>
      </c>
      <c r="U80" t="s">
        <v>135</v>
      </c>
      <c r="V80" t="s">
        <v>157</v>
      </c>
      <c r="W80" s="1">
        <v>39063</v>
      </c>
      <c r="Y80">
        <v>1227944393</v>
      </c>
      <c r="AA80">
        <v>100121999297</v>
      </c>
      <c r="AF80" t="s">
        <v>160</v>
      </c>
      <c r="AG80" t="s">
        <v>161</v>
      </c>
      <c r="AH80">
        <v>0</v>
      </c>
      <c r="AI80" t="s">
        <v>148</v>
      </c>
      <c r="AJ80">
        <v>806272.61459999997</v>
      </c>
      <c r="AK80">
        <v>1674.1541</v>
      </c>
      <c r="AL80">
        <v>481.6</v>
      </c>
      <c r="AM80">
        <v>4001</v>
      </c>
      <c r="AN80" t="s">
        <v>162</v>
      </c>
      <c r="AO80" t="s">
        <v>150</v>
      </c>
      <c r="AP80" t="s">
        <v>151</v>
      </c>
      <c r="AR80">
        <f t="shared" si="21"/>
        <v>1674.1541</v>
      </c>
      <c r="AS80">
        <f t="shared" si="22"/>
        <v>806272.61459999997</v>
      </c>
      <c r="AT80" s="2">
        <f t="shared" si="23"/>
        <v>0</v>
      </c>
      <c r="AU80" s="2">
        <f t="shared" si="24"/>
        <v>806272.61459999997</v>
      </c>
      <c r="AV80" s="3">
        <f t="shared" si="16"/>
        <v>5.0000000000000001E-3</v>
      </c>
      <c r="AW80" s="2">
        <f t="shared" si="25"/>
        <v>4031.363073</v>
      </c>
      <c r="AX80" s="2">
        <f t="shared" si="17"/>
        <v>242554</v>
      </c>
      <c r="AY80" s="2">
        <f t="shared" si="18"/>
        <v>1215</v>
      </c>
      <c r="AZ80" s="2">
        <f t="shared" si="26"/>
        <v>1778.2726146</v>
      </c>
      <c r="BA80" s="2">
        <f t="shared" si="27"/>
        <v>1778.2726146</v>
      </c>
      <c r="BB80" s="2">
        <f t="shared" si="28"/>
        <v>2341.5452292</v>
      </c>
      <c r="BC80" s="2">
        <f t="shared" si="29"/>
        <v>2341.5452292</v>
      </c>
      <c r="BD80" s="2">
        <f t="shared" si="30"/>
        <v>2904.8178438</v>
      </c>
      <c r="BE80" s="2">
        <f t="shared" si="31"/>
        <v>2904.8178438</v>
      </c>
      <c r="BF80" s="2">
        <f t="shared" si="19"/>
        <v>1.2405559404002822</v>
      </c>
      <c r="BG80" s="2"/>
      <c r="BH80" s="2">
        <f t="shared" si="20"/>
        <v>2575.6997521200001</v>
      </c>
    </row>
    <row r="81" spans="1:60" x14ac:dyDescent="0.25">
      <c r="A81">
        <v>2215892</v>
      </c>
      <c r="B81">
        <v>118622388</v>
      </c>
      <c r="C81" t="s">
        <v>132</v>
      </c>
      <c r="D81">
        <v>2019</v>
      </c>
      <c r="E81">
        <v>0.33</v>
      </c>
      <c r="F81">
        <v>674</v>
      </c>
      <c r="G81">
        <v>658</v>
      </c>
      <c r="H81">
        <v>0</v>
      </c>
      <c r="I81">
        <v>199342.6</v>
      </c>
      <c r="J81">
        <v>0</v>
      </c>
      <c r="K81">
        <v>0</v>
      </c>
      <c r="L81">
        <v>1</v>
      </c>
      <c r="M81" t="s">
        <v>163</v>
      </c>
      <c r="N81">
        <v>134600</v>
      </c>
      <c r="O81">
        <v>54.1</v>
      </c>
      <c r="P81" t="s">
        <v>41</v>
      </c>
      <c r="Q81" t="s">
        <v>42</v>
      </c>
      <c r="R81" t="s">
        <v>42</v>
      </c>
      <c r="S81" s="1">
        <v>43606.434432870403</v>
      </c>
      <c r="T81" t="s">
        <v>156</v>
      </c>
      <c r="U81" t="s">
        <v>135</v>
      </c>
      <c r="V81" t="s">
        <v>157</v>
      </c>
      <c r="W81" s="1">
        <v>39063</v>
      </c>
      <c r="Y81">
        <v>1227944393</v>
      </c>
      <c r="AA81">
        <v>100121999297</v>
      </c>
      <c r="AF81" t="s">
        <v>146</v>
      </c>
      <c r="AG81" t="s">
        <v>147</v>
      </c>
      <c r="AH81">
        <v>0</v>
      </c>
      <c r="AI81" t="s">
        <v>148</v>
      </c>
      <c r="AJ81">
        <v>107392.68730000001</v>
      </c>
      <c r="AK81">
        <v>1985.0773999999999</v>
      </c>
      <c r="AL81">
        <v>54.1</v>
      </c>
      <c r="AM81">
        <v>4001</v>
      </c>
      <c r="AN81" t="s">
        <v>164</v>
      </c>
      <c r="AO81" t="s">
        <v>150</v>
      </c>
      <c r="AP81" t="s">
        <v>151</v>
      </c>
      <c r="AR81">
        <f t="shared" si="21"/>
        <v>1985.0773999999999</v>
      </c>
      <c r="AS81">
        <f t="shared" si="22"/>
        <v>107392.68730000001</v>
      </c>
      <c r="AT81" s="2">
        <f t="shared" si="23"/>
        <v>0</v>
      </c>
      <c r="AU81" s="2">
        <f t="shared" si="24"/>
        <v>107392.68730000001</v>
      </c>
      <c r="AV81" s="3">
        <f t="shared" si="16"/>
        <v>5.0000000000000001E-3</v>
      </c>
      <c r="AW81" s="2">
        <f t="shared" si="25"/>
        <v>536.96343650000006</v>
      </c>
      <c r="AX81" s="2">
        <f t="shared" si="17"/>
        <v>134600</v>
      </c>
      <c r="AY81" s="2">
        <f t="shared" si="18"/>
        <v>674</v>
      </c>
      <c r="AZ81" s="2">
        <f t="shared" si="26"/>
        <v>536.96343650000006</v>
      </c>
      <c r="BA81" s="2">
        <f t="shared" si="27"/>
        <v>536.96343650000006</v>
      </c>
      <c r="BB81" s="2">
        <f t="shared" si="28"/>
        <v>536.96343650000006</v>
      </c>
      <c r="BC81" s="2">
        <f t="shared" si="29"/>
        <v>536.96343650000006</v>
      </c>
      <c r="BD81" s="2">
        <f t="shared" si="30"/>
        <v>536.96343650000006</v>
      </c>
      <c r="BE81" s="2">
        <f t="shared" si="31"/>
        <v>536.96343650000006</v>
      </c>
      <c r="BF81" s="2">
        <f t="shared" si="19"/>
        <v>1</v>
      </c>
      <c r="BG81" s="2"/>
      <c r="BH81" s="2">
        <f t="shared" si="20"/>
        <v>536.96343650000006</v>
      </c>
    </row>
    <row r="82" spans="1:60" x14ac:dyDescent="0.25">
      <c r="A82">
        <v>2198914</v>
      </c>
      <c r="B82">
        <v>13139425</v>
      </c>
      <c r="C82" t="s">
        <v>132</v>
      </c>
      <c r="D82">
        <v>2019</v>
      </c>
      <c r="E82">
        <v>0.33</v>
      </c>
      <c r="F82">
        <v>1759</v>
      </c>
      <c r="G82">
        <v>1716</v>
      </c>
      <c r="H82">
        <v>0</v>
      </c>
      <c r="I82">
        <v>519885.8</v>
      </c>
      <c r="J82">
        <v>0</v>
      </c>
      <c r="K82">
        <v>0</v>
      </c>
      <c r="L82">
        <v>1</v>
      </c>
      <c r="M82" t="s">
        <v>165</v>
      </c>
      <c r="N82">
        <v>351037</v>
      </c>
      <c r="O82">
        <v>87.6</v>
      </c>
      <c r="P82" t="s">
        <v>58</v>
      </c>
      <c r="Q82" t="s">
        <v>59</v>
      </c>
      <c r="R82" t="s">
        <v>60</v>
      </c>
      <c r="S82" s="1">
        <v>43606.437314814801</v>
      </c>
      <c r="T82" t="s">
        <v>144</v>
      </c>
      <c r="U82" t="s">
        <v>135</v>
      </c>
      <c r="V82" t="s">
        <v>166</v>
      </c>
      <c r="W82" s="1">
        <v>39367</v>
      </c>
      <c r="Y82">
        <v>1228058035</v>
      </c>
      <c r="AA82">
        <v>100090472945</v>
      </c>
      <c r="AF82" t="s">
        <v>146</v>
      </c>
      <c r="AG82" t="s">
        <v>147</v>
      </c>
      <c r="AH82">
        <v>0</v>
      </c>
      <c r="AI82" t="s">
        <v>148</v>
      </c>
      <c r="AJ82">
        <v>464419.50300000003</v>
      </c>
      <c r="AK82">
        <v>5301.5924999999997</v>
      </c>
      <c r="AL82">
        <v>87.6</v>
      </c>
      <c r="AM82">
        <v>4001</v>
      </c>
      <c r="AN82" t="s">
        <v>154</v>
      </c>
      <c r="AO82" t="s">
        <v>150</v>
      </c>
      <c r="AP82" t="s">
        <v>151</v>
      </c>
      <c r="AR82">
        <f t="shared" si="21"/>
        <v>5301.5924999999997</v>
      </c>
      <c r="AS82">
        <f t="shared" si="22"/>
        <v>464419.50300000003</v>
      </c>
      <c r="AT82" s="2">
        <f t="shared" si="23"/>
        <v>0</v>
      </c>
      <c r="AU82" s="2">
        <f t="shared" si="24"/>
        <v>464419.50300000003</v>
      </c>
      <c r="AV82" s="3">
        <f t="shared" si="16"/>
        <v>5.0000000000000001E-3</v>
      </c>
      <c r="AW82" s="2">
        <f t="shared" si="25"/>
        <v>2322.0975150000004</v>
      </c>
      <c r="AX82" s="2">
        <f t="shared" si="17"/>
        <v>351037</v>
      </c>
      <c r="AY82" s="2">
        <f t="shared" si="18"/>
        <v>1759</v>
      </c>
      <c r="AZ82" s="2">
        <f t="shared" si="26"/>
        <v>1871.6195030000001</v>
      </c>
      <c r="BA82" s="2">
        <f t="shared" si="27"/>
        <v>1871.6195030000001</v>
      </c>
      <c r="BB82" s="2">
        <f t="shared" si="28"/>
        <v>1984.2390060000002</v>
      </c>
      <c r="BC82" s="2">
        <f t="shared" si="29"/>
        <v>1984.2390060000002</v>
      </c>
      <c r="BD82" s="2">
        <f t="shared" si="30"/>
        <v>2096.8585090000001</v>
      </c>
      <c r="BE82" s="2">
        <f t="shared" si="31"/>
        <v>2096.8585090000001</v>
      </c>
      <c r="BF82" s="2">
        <f t="shared" si="19"/>
        <v>1.0567570250657596</v>
      </c>
      <c r="BG82" s="2"/>
      <c r="BH82" s="2">
        <f t="shared" si="20"/>
        <v>2096.8585090000001</v>
      </c>
    </row>
    <row r="83" spans="1:60" x14ac:dyDescent="0.25">
      <c r="A83">
        <v>2247969</v>
      </c>
      <c r="B83">
        <v>148477728</v>
      </c>
      <c r="C83" t="s">
        <v>132</v>
      </c>
      <c r="D83">
        <v>2019</v>
      </c>
      <c r="E83">
        <v>0.04</v>
      </c>
      <c r="F83">
        <v>0</v>
      </c>
      <c r="G83">
        <v>0</v>
      </c>
      <c r="H83">
        <v>0</v>
      </c>
      <c r="I83">
        <v>1.73</v>
      </c>
      <c r="J83">
        <v>0</v>
      </c>
      <c r="K83">
        <v>0</v>
      </c>
      <c r="L83">
        <v>1</v>
      </c>
      <c r="M83" t="s">
        <v>167</v>
      </c>
      <c r="N83">
        <v>1.17</v>
      </c>
      <c r="O83">
        <v>345.4</v>
      </c>
      <c r="P83" t="s">
        <v>58</v>
      </c>
      <c r="Q83" t="s">
        <v>59</v>
      </c>
      <c r="R83" t="s">
        <v>60</v>
      </c>
      <c r="S83" s="1">
        <v>43606.437326388899</v>
      </c>
      <c r="T83" t="s">
        <v>144</v>
      </c>
      <c r="U83" t="s">
        <v>135</v>
      </c>
      <c r="V83" t="s">
        <v>168</v>
      </c>
      <c r="W83" s="1">
        <v>41012</v>
      </c>
      <c r="Y83">
        <v>1228058265</v>
      </c>
      <c r="AA83">
        <v>100091753854</v>
      </c>
      <c r="AF83" t="s">
        <v>160</v>
      </c>
      <c r="AG83" t="s">
        <v>161</v>
      </c>
      <c r="AH83">
        <v>0</v>
      </c>
      <c r="AI83" t="s">
        <v>148</v>
      </c>
      <c r="AJ83">
        <v>722152.7524</v>
      </c>
      <c r="AK83">
        <v>2090.7723000000001</v>
      </c>
      <c r="AL83">
        <v>345.4</v>
      </c>
      <c r="AM83">
        <v>4001</v>
      </c>
      <c r="AN83" t="s">
        <v>162</v>
      </c>
      <c r="AO83" t="s">
        <v>150</v>
      </c>
      <c r="AP83" t="s">
        <v>151</v>
      </c>
      <c r="AR83">
        <f t="shared" si="21"/>
        <v>2090.7723000000001</v>
      </c>
      <c r="AS83">
        <f t="shared" si="22"/>
        <v>722152.7524</v>
      </c>
      <c r="AT83" s="2">
        <f t="shared" si="23"/>
        <v>0</v>
      </c>
      <c r="AU83" s="2">
        <f t="shared" si="24"/>
        <v>722152.7524</v>
      </c>
      <c r="AV83" s="3">
        <f t="shared" si="16"/>
        <v>5.0000000000000001E-3</v>
      </c>
      <c r="AW83" s="2">
        <f t="shared" si="25"/>
        <v>3610.763762</v>
      </c>
      <c r="AX83" s="2">
        <f t="shared" si="17"/>
        <v>1.17</v>
      </c>
      <c r="AY83" s="2">
        <f t="shared" si="18"/>
        <v>0</v>
      </c>
      <c r="AZ83" s="2">
        <f t="shared" si="26"/>
        <v>722.15275240000005</v>
      </c>
      <c r="BA83" s="2">
        <f t="shared" si="27"/>
        <v>722.15275240000005</v>
      </c>
      <c r="BB83" s="2">
        <f t="shared" si="28"/>
        <v>1444.3055048000001</v>
      </c>
      <c r="BC83" s="2">
        <f t="shared" si="29"/>
        <v>1444.3055048000001</v>
      </c>
      <c r="BD83" s="2">
        <f t="shared" si="30"/>
        <v>2166.4582571999999</v>
      </c>
      <c r="BE83" s="2">
        <f t="shared" si="31"/>
        <v>2166.4582571999999</v>
      </c>
      <c r="BF83" s="2">
        <f t="shared" si="19"/>
        <v>1.4999999999999998</v>
      </c>
      <c r="BG83" s="2"/>
      <c r="BH83" s="2">
        <f t="shared" si="20"/>
        <v>1588.7360552800003</v>
      </c>
    </row>
    <row r="84" spans="1:60" x14ac:dyDescent="0.25">
      <c r="A84">
        <v>2247971</v>
      </c>
      <c r="B84">
        <v>148477724</v>
      </c>
      <c r="C84" t="s">
        <v>132</v>
      </c>
      <c r="D84">
        <v>2019</v>
      </c>
      <c r="E84">
        <v>0.04</v>
      </c>
      <c r="F84">
        <v>0</v>
      </c>
      <c r="G84">
        <v>0</v>
      </c>
      <c r="H84">
        <v>0</v>
      </c>
      <c r="I84">
        <v>1.73</v>
      </c>
      <c r="J84">
        <v>0</v>
      </c>
      <c r="K84">
        <v>0</v>
      </c>
      <c r="L84">
        <v>1</v>
      </c>
      <c r="M84" t="s">
        <v>169</v>
      </c>
      <c r="N84">
        <v>1.17</v>
      </c>
      <c r="O84">
        <v>206.6</v>
      </c>
      <c r="P84" t="s">
        <v>58</v>
      </c>
      <c r="Q84" t="s">
        <v>59</v>
      </c>
      <c r="R84" t="s">
        <v>60</v>
      </c>
      <c r="S84" s="1">
        <v>43606.437326388899</v>
      </c>
      <c r="T84" t="s">
        <v>144</v>
      </c>
      <c r="U84" t="s">
        <v>135</v>
      </c>
      <c r="V84" t="s">
        <v>168</v>
      </c>
      <c r="W84" s="1">
        <v>41012</v>
      </c>
      <c r="Y84">
        <v>1228058265</v>
      </c>
      <c r="AA84">
        <v>100091753854</v>
      </c>
      <c r="AF84" t="s">
        <v>160</v>
      </c>
      <c r="AG84" t="s">
        <v>161</v>
      </c>
      <c r="AH84">
        <v>0</v>
      </c>
      <c r="AI84" t="s">
        <v>148</v>
      </c>
      <c r="AJ84">
        <v>431410.83960000001</v>
      </c>
      <c r="AK84">
        <v>2088.1453999999999</v>
      </c>
      <c r="AL84">
        <v>206.6</v>
      </c>
      <c r="AM84">
        <v>4001</v>
      </c>
      <c r="AN84" t="s">
        <v>162</v>
      </c>
      <c r="AO84" t="s">
        <v>150</v>
      </c>
      <c r="AP84" t="s">
        <v>151</v>
      </c>
      <c r="AR84">
        <f t="shared" si="21"/>
        <v>2088.1453999999999</v>
      </c>
      <c r="AS84">
        <f t="shared" si="22"/>
        <v>431410.83960000001</v>
      </c>
      <c r="AT84" s="2">
        <f t="shared" si="23"/>
        <v>0</v>
      </c>
      <c r="AU84" s="2">
        <f t="shared" si="24"/>
        <v>431410.83960000001</v>
      </c>
      <c r="AV84" s="3">
        <f t="shared" si="16"/>
        <v>5.0000000000000001E-3</v>
      </c>
      <c r="AW84" s="2">
        <f t="shared" si="25"/>
        <v>2157.0541980000003</v>
      </c>
      <c r="AX84" s="2">
        <f t="shared" si="17"/>
        <v>1.17</v>
      </c>
      <c r="AY84" s="2">
        <f t="shared" si="18"/>
        <v>0</v>
      </c>
      <c r="AZ84" s="2">
        <f t="shared" si="26"/>
        <v>431.41083960000009</v>
      </c>
      <c r="BA84" s="2">
        <f t="shared" si="27"/>
        <v>431.41083960000009</v>
      </c>
      <c r="BB84" s="2">
        <f t="shared" si="28"/>
        <v>862.82167920000018</v>
      </c>
      <c r="BC84" s="2">
        <f t="shared" si="29"/>
        <v>862.82167920000018</v>
      </c>
      <c r="BD84" s="2">
        <f t="shared" si="30"/>
        <v>1294.2325188000002</v>
      </c>
      <c r="BE84" s="2">
        <f t="shared" si="31"/>
        <v>1294.2325188000002</v>
      </c>
      <c r="BF84" s="2">
        <f t="shared" si="19"/>
        <v>1.5</v>
      </c>
      <c r="BG84" s="2"/>
      <c r="BH84" s="2">
        <f t="shared" si="20"/>
        <v>949.1038471200003</v>
      </c>
    </row>
    <row r="85" spans="1:60" x14ac:dyDescent="0.25">
      <c r="A85">
        <v>2220669</v>
      </c>
      <c r="B85">
        <v>120049736</v>
      </c>
      <c r="C85" t="s">
        <v>132</v>
      </c>
      <c r="D85">
        <v>2019</v>
      </c>
      <c r="E85">
        <v>0.33</v>
      </c>
      <c r="F85">
        <v>6484</v>
      </c>
      <c r="G85">
        <v>6326</v>
      </c>
      <c r="H85">
        <v>0</v>
      </c>
      <c r="I85">
        <v>1916825.72</v>
      </c>
      <c r="J85">
        <v>0</v>
      </c>
      <c r="K85">
        <v>0</v>
      </c>
      <c r="L85">
        <v>1</v>
      </c>
      <c r="M85" t="s">
        <v>170</v>
      </c>
      <c r="N85">
        <v>1294278</v>
      </c>
      <c r="O85">
        <v>101.1</v>
      </c>
      <c r="P85" t="s">
        <v>41</v>
      </c>
      <c r="Q85" t="s">
        <v>42</v>
      </c>
      <c r="R85" t="s">
        <v>42</v>
      </c>
      <c r="S85" s="1">
        <v>43606.456087963001</v>
      </c>
      <c r="T85" t="s">
        <v>144</v>
      </c>
      <c r="U85" t="s">
        <v>135</v>
      </c>
      <c r="V85" t="s">
        <v>171</v>
      </c>
      <c r="W85" s="1">
        <v>39694</v>
      </c>
      <c r="Y85">
        <v>1228850584</v>
      </c>
      <c r="AA85">
        <v>100129139159</v>
      </c>
      <c r="AF85" t="s">
        <v>160</v>
      </c>
      <c r="AG85" t="s">
        <v>161</v>
      </c>
      <c r="AH85">
        <v>0</v>
      </c>
      <c r="AI85" t="s">
        <v>148</v>
      </c>
      <c r="AJ85">
        <v>210802.17439999999</v>
      </c>
      <c r="AK85">
        <v>2085.0857999999998</v>
      </c>
      <c r="AL85">
        <v>101.1</v>
      </c>
      <c r="AM85">
        <v>4001</v>
      </c>
      <c r="AN85" t="s">
        <v>162</v>
      </c>
      <c r="AO85" t="s">
        <v>150</v>
      </c>
      <c r="AP85" t="s">
        <v>151</v>
      </c>
      <c r="AR85">
        <f t="shared" si="21"/>
        <v>2085.0857999999998</v>
      </c>
      <c r="AS85">
        <f t="shared" si="22"/>
        <v>210802.17439999999</v>
      </c>
      <c r="AT85" s="2">
        <f t="shared" si="23"/>
        <v>0</v>
      </c>
      <c r="AU85" s="2">
        <f t="shared" si="24"/>
        <v>210802.17439999999</v>
      </c>
      <c r="AV85" s="3">
        <f t="shared" si="16"/>
        <v>5.0000000000000001E-3</v>
      </c>
      <c r="AW85" s="2">
        <f t="shared" si="25"/>
        <v>1054.0108720000001</v>
      </c>
      <c r="AX85" s="2">
        <f t="shared" si="17"/>
        <v>1294278</v>
      </c>
      <c r="AY85" s="2">
        <f t="shared" si="18"/>
        <v>6484</v>
      </c>
      <c r="AZ85" s="2">
        <f t="shared" si="26"/>
        <v>1054.0108720000001</v>
      </c>
      <c r="BA85" s="2">
        <f t="shared" si="27"/>
        <v>1054.0108720000001</v>
      </c>
      <c r="BB85" s="2">
        <f t="shared" si="28"/>
        <v>1054.0108720000001</v>
      </c>
      <c r="BC85" s="2">
        <f t="shared" si="29"/>
        <v>1054.0108720000001</v>
      </c>
      <c r="BD85" s="2">
        <f t="shared" si="30"/>
        <v>1054.0108720000001</v>
      </c>
      <c r="BE85" s="2">
        <f t="shared" si="31"/>
        <v>1054.0108720000001</v>
      </c>
      <c r="BF85" s="2">
        <f t="shared" si="19"/>
        <v>1</v>
      </c>
      <c r="BG85" s="2"/>
      <c r="BH85" s="2">
        <f t="shared" si="20"/>
        <v>1054.0108720000001</v>
      </c>
    </row>
    <row r="86" spans="1:60" x14ac:dyDescent="0.25">
      <c r="A86">
        <v>2220027</v>
      </c>
      <c r="B86">
        <v>120049703</v>
      </c>
      <c r="C86" t="s">
        <v>132</v>
      </c>
      <c r="D86">
        <v>2019</v>
      </c>
      <c r="E86">
        <v>0.33</v>
      </c>
      <c r="F86">
        <v>6939</v>
      </c>
      <c r="G86">
        <v>6770</v>
      </c>
      <c r="H86">
        <v>0</v>
      </c>
      <c r="I86">
        <v>2051487.12</v>
      </c>
      <c r="J86">
        <v>0</v>
      </c>
      <c r="K86">
        <v>0</v>
      </c>
      <c r="L86">
        <v>1</v>
      </c>
      <c r="M86" t="s">
        <v>172</v>
      </c>
      <c r="N86">
        <v>1385204</v>
      </c>
      <c r="O86">
        <v>275</v>
      </c>
      <c r="P86" t="s">
        <v>41</v>
      </c>
      <c r="Q86" t="s">
        <v>42</v>
      </c>
      <c r="R86" t="s">
        <v>42</v>
      </c>
      <c r="S86" s="1">
        <v>43606.456087963001</v>
      </c>
      <c r="T86" t="s">
        <v>144</v>
      </c>
      <c r="U86" t="s">
        <v>135</v>
      </c>
      <c r="V86" t="s">
        <v>171</v>
      </c>
      <c r="W86" s="1">
        <v>39694</v>
      </c>
      <c r="Y86">
        <v>1228850584</v>
      </c>
      <c r="AA86">
        <v>100129139159</v>
      </c>
      <c r="AF86" t="s">
        <v>146</v>
      </c>
      <c r="AG86" t="s">
        <v>147</v>
      </c>
      <c r="AH86">
        <v>0</v>
      </c>
      <c r="AI86" t="s">
        <v>148</v>
      </c>
      <c r="AJ86">
        <v>1800788.8525</v>
      </c>
      <c r="AK86">
        <v>6548.3230999999996</v>
      </c>
      <c r="AL86">
        <v>275</v>
      </c>
      <c r="AM86">
        <v>4001</v>
      </c>
      <c r="AN86" t="s">
        <v>149</v>
      </c>
      <c r="AO86" t="s">
        <v>150</v>
      </c>
      <c r="AP86" t="s">
        <v>151</v>
      </c>
      <c r="AR86">
        <f t="shared" si="21"/>
        <v>6548.3230999999996</v>
      </c>
      <c r="AS86">
        <f t="shared" si="22"/>
        <v>1800788.8525</v>
      </c>
      <c r="AT86" s="2">
        <f t="shared" si="23"/>
        <v>0</v>
      </c>
      <c r="AU86" s="2">
        <f t="shared" si="24"/>
        <v>1800788.8525</v>
      </c>
      <c r="AV86" s="3">
        <f t="shared" si="16"/>
        <v>5.0000000000000001E-3</v>
      </c>
      <c r="AW86" s="2">
        <f t="shared" si="25"/>
        <v>9003.9442625000011</v>
      </c>
      <c r="AX86" s="2">
        <f t="shared" si="17"/>
        <v>1385204</v>
      </c>
      <c r="AY86" s="2">
        <f t="shared" si="18"/>
        <v>6939</v>
      </c>
      <c r="AZ86" s="2">
        <f t="shared" si="26"/>
        <v>7351.9888525000006</v>
      </c>
      <c r="BA86" s="2">
        <f t="shared" si="27"/>
        <v>7351.9888525000006</v>
      </c>
      <c r="BB86" s="2">
        <f t="shared" si="28"/>
        <v>7764.9777050000002</v>
      </c>
      <c r="BC86" s="2">
        <f t="shared" si="29"/>
        <v>7764.9777050000002</v>
      </c>
      <c r="BD86" s="2">
        <f t="shared" si="30"/>
        <v>8177.9665575000008</v>
      </c>
      <c r="BE86" s="2">
        <f t="shared" si="31"/>
        <v>8177.9665575000008</v>
      </c>
      <c r="BF86" s="2">
        <f t="shared" si="19"/>
        <v>1.0531860963662614</v>
      </c>
      <c r="BG86" s="2"/>
      <c r="BH86" s="2">
        <f t="shared" si="20"/>
        <v>8177.9665575000008</v>
      </c>
    </row>
    <row r="87" spans="1:60" x14ac:dyDescent="0.25">
      <c r="A87">
        <v>2246946</v>
      </c>
      <c r="B87">
        <v>143722081</v>
      </c>
      <c r="C87" t="s">
        <v>132</v>
      </c>
      <c r="D87">
        <v>2019</v>
      </c>
      <c r="E87">
        <v>0.33</v>
      </c>
      <c r="F87">
        <v>0</v>
      </c>
      <c r="G87">
        <v>0</v>
      </c>
      <c r="H87">
        <v>0</v>
      </c>
      <c r="I87">
        <v>1.73</v>
      </c>
      <c r="J87">
        <v>0</v>
      </c>
      <c r="K87">
        <v>0</v>
      </c>
      <c r="L87">
        <v>1</v>
      </c>
      <c r="M87" t="s">
        <v>173</v>
      </c>
      <c r="N87">
        <v>1.17</v>
      </c>
      <c r="O87">
        <v>1033.4000000000001</v>
      </c>
      <c r="P87" t="s">
        <v>41</v>
      </c>
      <c r="Q87" t="s">
        <v>42</v>
      </c>
      <c r="R87" t="s">
        <v>42</v>
      </c>
      <c r="S87" s="1">
        <v>43606.436631944402</v>
      </c>
      <c r="T87" t="s">
        <v>144</v>
      </c>
      <c r="U87" t="s">
        <v>135</v>
      </c>
      <c r="V87" t="s">
        <v>174</v>
      </c>
      <c r="W87" s="1">
        <v>39694</v>
      </c>
      <c r="Y87">
        <v>1228030343</v>
      </c>
      <c r="AA87">
        <v>100097807886</v>
      </c>
      <c r="AF87" t="s">
        <v>160</v>
      </c>
      <c r="AG87" t="s">
        <v>161</v>
      </c>
      <c r="AH87">
        <v>0</v>
      </c>
      <c r="AI87" t="s">
        <v>148</v>
      </c>
      <c r="AJ87">
        <v>4112877.7464999999</v>
      </c>
      <c r="AK87">
        <v>3979.9475000000002</v>
      </c>
      <c r="AL87">
        <v>1033.4000000000001</v>
      </c>
      <c r="AM87">
        <v>4001</v>
      </c>
      <c r="AN87" t="s">
        <v>175</v>
      </c>
      <c r="AO87" t="s">
        <v>150</v>
      </c>
      <c r="AP87" t="s">
        <v>151</v>
      </c>
      <c r="AR87">
        <f t="shared" si="21"/>
        <v>3979.9475000000002</v>
      </c>
      <c r="AS87">
        <f t="shared" si="22"/>
        <v>4112877.7464999999</v>
      </c>
      <c r="AT87" s="2">
        <f t="shared" si="23"/>
        <v>0</v>
      </c>
      <c r="AU87" s="2">
        <f t="shared" si="24"/>
        <v>4112877.7464999999</v>
      </c>
      <c r="AV87" s="3">
        <f t="shared" si="16"/>
        <v>5.0000000000000001E-3</v>
      </c>
      <c r="AW87" s="2">
        <f t="shared" si="25"/>
        <v>20564.3887325</v>
      </c>
      <c r="AX87" s="2">
        <f t="shared" si="17"/>
        <v>1.17</v>
      </c>
      <c r="AY87" s="2">
        <f t="shared" si="18"/>
        <v>0</v>
      </c>
      <c r="AZ87" s="2">
        <f t="shared" si="26"/>
        <v>4112.8777465000003</v>
      </c>
      <c r="BA87" s="2">
        <f t="shared" si="27"/>
        <v>4112.8777465000003</v>
      </c>
      <c r="BB87" s="2">
        <f t="shared" si="28"/>
        <v>8225.7554930000006</v>
      </c>
      <c r="BC87" s="2">
        <f t="shared" si="29"/>
        <v>8225.7554930000006</v>
      </c>
      <c r="BD87" s="2">
        <f t="shared" si="30"/>
        <v>12338.633239499999</v>
      </c>
      <c r="BE87" s="2">
        <f t="shared" si="31"/>
        <v>12338.633239499999</v>
      </c>
      <c r="BF87" s="2">
        <f t="shared" si="19"/>
        <v>1.4999999999999998</v>
      </c>
      <c r="BG87" s="2"/>
      <c r="BH87" s="2">
        <f t="shared" si="20"/>
        <v>9048.3310423000021</v>
      </c>
    </row>
    <row r="88" spans="1:60" x14ac:dyDescent="0.25">
      <c r="A88">
        <v>2246824</v>
      </c>
      <c r="B88">
        <v>143722078</v>
      </c>
      <c r="C88" t="s">
        <v>132</v>
      </c>
      <c r="D88">
        <v>2019</v>
      </c>
      <c r="E88">
        <v>0.33</v>
      </c>
      <c r="F88">
        <v>0</v>
      </c>
      <c r="G88">
        <v>0</v>
      </c>
      <c r="H88">
        <v>0</v>
      </c>
      <c r="I88">
        <v>1.73</v>
      </c>
      <c r="J88">
        <v>0</v>
      </c>
      <c r="K88">
        <v>0</v>
      </c>
      <c r="L88">
        <v>1</v>
      </c>
      <c r="M88" t="s">
        <v>176</v>
      </c>
      <c r="N88">
        <v>1.17</v>
      </c>
      <c r="O88">
        <v>246.7</v>
      </c>
      <c r="P88" t="s">
        <v>41</v>
      </c>
      <c r="Q88" t="s">
        <v>42</v>
      </c>
      <c r="R88" t="s">
        <v>42</v>
      </c>
      <c r="S88" s="1">
        <v>43606.436631944402</v>
      </c>
      <c r="T88" t="s">
        <v>144</v>
      </c>
      <c r="U88" t="s">
        <v>135</v>
      </c>
      <c r="V88" t="s">
        <v>174</v>
      </c>
      <c r="W88" s="1">
        <v>39694</v>
      </c>
      <c r="Y88">
        <v>1228030343</v>
      </c>
      <c r="AA88">
        <v>100097807886</v>
      </c>
      <c r="AF88" t="s">
        <v>146</v>
      </c>
      <c r="AG88" t="s">
        <v>147</v>
      </c>
      <c r="AH88">
        <v>0</v>
      </c>
      <c r="AI88" t="s">
        <v>148</v>
      </c>
      <c r="AJ88">
        <v>613611.55660000001</v>
      </c>
      <c r="AK88">
        <v>2487.2782999999999</v>
      </c>
      <c r="AL88">
        <v>246.7</v>
      </c>
      <c r="AM88">
        <v>4001</v>
      </c>
      <c r="AN88" t="s">
        <v>164</v>
      </c>
      <c r="AO88" t="s">
        <v>150</v>
      </c>
      <c r="AP88" t="s">
        <v>151</v>
      </c>
      <c r="AR88">
        <f t="shared" si="21"/>
        <v>2487.2782999999999</v>
      </c>
      <c r="AS88">
        <f t="shared" si="22"/>
        <v>613611.55660000001</v>
      </c>
      <c r="AT88" s="2">
        <f t="shared" si="23"/>
        <v>0</v>
      </c>
      <c r="AU88" s="2">
        <f t="shared" si="24"/>
        <v>613611.55660000001</v>
      </c>
      <c r="AV88" s="3">
        <f t="shared" si="16"/>
        <v>5.0000000000000001E-3</v>
      </c>
      <c r="AW88" s="2">
        <f t="shared" si="25"/>
        <v>3068.0577830000002</v>
      </c>
      <c r="AX88" s="2">
        <f t="shared" si="17"/>
        <v>1.17</v>
      </c>
      <c r="AY88" s="2">
        <f t="shared" si="18"/>
        <v>0</v>
      </c>
      <c r="AZ88" s="2">
        <f t="shared" si="26"/>
        <v>613.61155660000009</v>
      </c>
      <c r="BA88" s="2">
        <f t="shared" si="27"/>
        <v>613.61155660000009</v>
      </c>
      <c r="BB88" s="2">
        <f t="shared" si="28"/>
        <v>1227.2231132000002</v>
      </c>
      <c r="BC88" s="2">
        <f t="shared" si="29"/>
        <v>1227.2231132000002</v>
      </c>
      <c r="BD88" s="2">
        <f t="shared" si="30"/>
        <v>1840.8346698</v>
      </c>
      <c r="BE88" s="2">
        <f t="shared" si="31"/>
        <v>1840.8346698</v>
      </c>
      <c r="BF88" s="2">
        <f t="shared" si="19"/>
        <v>1.4999999999999998</v>
      </c>
      <c r="BG88" s="2"/>
      <c r="BH88" s="2">
        <f t="shared" si="20"/>
        <v>1349.9454245200002</v>
      </c>
    </row>
    <row r="89" spans="1:60" x14ac:dyDescent="0.25">
      <c r="A89">
        <v>2246995</v>
      </c>
      <c r="B89">
        <v>143722079</v>
      </c>
      <c r="C89" t="s">
        <v>132</v>
      </c>
      <c r="D89">
        <v>2019</v>
      </c>
      <c r="E89">
        <v>0.33</v>
      </c>
      <c r="F89">
        <v>0</v>
      </c>
      <c r="G89">
        <v>0</v>
      </c>
      <c r="H89">
        <v>0</v>
      </c>
      <c r="I89">
        <v>1.73</v>
      </c>
      <c r="J89">
        <v>0</v>
      </c>
      <c r="K89">
        <v>0</v>
      </c>
      <c r="L89">
        <v>1</v>
      </c>
      <c r="M89" t="s">
        <v>177</v>
      </c>
      <c r="N89">
        <v>1.17</v>
      </c>
      <c r="O89">
        <v>1053.3</v>
      </c>
      <c r="P89" t="s">
        <v>41</v>
      </c>
      <c r="Q89" t="s">
        <v>42</v>
      </c>
      <c r="R89" t="s">
        <v>42</v>
      </c>
      <c r="S89" s="1">
        <v>43606.436631944402</v>
      </c>
      <c r="T89" t="s">
        <v>144</v>
      </c>
      <c r="U89" t="s">
        <v>135</v>
      </c>
      <c r="V89" t="s">
        <v>174</v>
      </c>
      <c r="W89" s="1">
        <v>39694</v>
      </c>
      <c r="Y89">
        <v>1228030343</v>
      </c>
      <c r="AA89">
        <v>100097807886</v>
      </c>
      <c r="AF89" t="s">
        <v>160</v>
      </c>
      <c r="AG89" t="s">
        <v>161</v>
      </c>
      <c r="AH89">
        <v>0</v>
      </c>
      <c r="AI89" t="s">
        <v>148</v>
      </c>
      <c r="AJ89">
        <v>1614145.2792</v>
      </c>
      <c r="AK89">
        <v>1532.4648999999999</v>
      </c>
      <c r="AL89">
        <v>1053.3</v>
      </c>
      <c r="AM89">
        <v>4001</v>
      </c>
      <c r="AN89" t="s">
        <v>178</v>
      </c>
      <c r="AO89" t="s">
        <v>150</v>
      </c>
      <c r="AP89" t="s">
        <v>151</v>
      </c>
      <c r="AR89">
        <f t="shared" si="21"/>
        <v>1532.4648999999999</v>
      </c>
      <c r="AS89">
        <f t="shared" si="22"/>
        <v>1614145.2792</v>
      </c>
      <c r="AT89" s="2">
        <f t="shared" si="23"/>
        <v>0</v>
      </c>
      <c r="AU89" s="2">
        <f t="shared" si="24"/>
        <v>1614145.2792</v>
      </c>
      <c r="AV89" s="3">
        <f t="shared" si="16"/>
        <v>5.0000000000000001E-3</v>
      </c>
      <c r="AW89" s="2">
        <f t="shared" si="25"/>
        <v>8070.726396</v>
      </c>
      <c r="AX89" s="2">
        <f t="shared" si="17"/>
        <v>1.17</v>
      </c>
      <c r="AY89" s="2">
        <f t="shared" si="18"/>
        <v>0</v>
      </c>
      <c r="AZ89" s="2">
        <f t="shared" si="26"/>
        <v>1614.1452792</v>
      </c>
      <c r="BA89" s="2">
        <f t="shared" si="27"/>
        <v>1614.1452792</v>
      </c>
      <c r="BB89" s="2">
        <f t="shared" si="28"/>
        <v>3228.2905584</v>
      </c>
      <c r="BC89" s="2">
        <f t="shared" si="29"/>
        <v>3228.2905584</v>
      </c>
      <c r="BD89" s="2">
        <f t="shared" si="30"/>
        <v>4842.4358376</v>
      </c>
      <c r="BE89" s="2">
        <f t="shared" si="31"/>
        <v>4842.4358376</v>
      </c>
      <c r="BF89" s="2">
        <f t="shared" si="19"/>
        <v>1.5</v>
      </c>
      <c r="BG89" s="2"/>
      <c r="BH89" s="2">
        <f t="shared" si="20"/>
        <v>3551.1196142400004</v>
      </c>
    </row>
    <row r="90" spans="1:60" x14ac:dyDescent="0.25">
      <c r="A90">
        <v>2246851</v>
      </c>
      <c r="B90">
        <v>143722077</v>
      </c>
      <c r="C90" t="s">
        <v>132</v>
      </c>
      <c r="D90">
        <v>2019</v>
      </c>
      <c r="E90">
        <v>0.33</v>
      </c>
      <c r="F90">
        <v>0</v>
      </c>
      <c r="G90">
        <v>0</v>
      </c>
      <c r="H90">
        <v>0</v>
      </c>
      <c r="I90">
        <v>1.73</v>
      </c>
      <c r="J90">
        <v>0</v>
      </c>
      <c r="K90">
        <v>0</v>
      </c>
      <c r="L90">
        <v>1</v>
      </c>
      <c r="M90" t="s">
        <v>179</v>
      </c>
      <c r="N90">
        <v>1.17</v>
      </c>
      <c r="O90">
        <v>261.2</v>
      </c>
      <c r="P90" t="s">
        <v>41</v>
      </c>
      <c r="Q90" t="s">
        <v>42</v>
      </c>
      <c r="R90" t="s">
        <v>42</v>
      </c>
      <c r="S90" s="1">
        <v>43606.436631944402</v>
      </c>
      <c r="T90" t="s">
        <v>144</v>
      </c>
      <c r="U90" t="s">
        <v>135</v>
      </c>
      <c r="V90" t="s">
        <v>174</v>
      </c>
      <c r="W90" s="1">
        <v>39694</v>
      </c>
      <c r="Y90">
        <v>1228030343</v>
      </c>
      <c r="AA90">
        <v>100097807886</v>
      </c>
      <c r="AF90" t="s">
        <v>146</v>
      </c>
      <c r="AG90" t="s">
        <v>147</v>
      </c>
      <c r="AH90">
        <v>0</v>
      </c>
      <c r="AI90" t="s">
        <v>148</v>
      </c>
      <c r="AJ90">
        <v>649509.53220000002</v>
      </c>
      <c r="AK90">
        <v>2486.6368000000002</v>
      </c>
      <c r="AL90">
        <v>261.2</v>
      </c>
      <c r="AM90">
        <v>4001</v>
      </c>
      <c r="AN90" t="s">
        <v>180</v>
      </c>
      <c r="AO90" t="s">
        <v>150</v>
      </c>
      <c r="AP90" t="s">
        <v>151</v>
      </c>
      <c r="AR90">
        <f t="shared" si="21"/>
        <v>2486.6368000000002</v>
      </c>
      <c r="AS90">
        <f t="shared" si="22"/>
        <v>649509.53220000002</v>
      </c>
      <c r="AT90" s="2">
        <f t="shared" si="23"/>
        <v>0</v>
      </c>
      <c r="AU90" s="2">
        <f t="shared" si="24"/>
        <v>649509.53220000002</v>
      </c>
      <c r="AV90" s="3">
        <f t="shared" si="16"/>
        <v>5.0000000000000001E-3</v>
      </c>
      <c r="AW90" s="2">
        <f t="shared" si="25"/>
        <v>3247.5476610000001</v>
      </c>
      <c r="AX90" s="2">
        <f t="shared" si="17"/>
        <v>1.17</v>
      </c>
      <c r="AY90" s="2">
        <f t="shared" si="18"/>
        <v>0</v>
      </c>
      <c r="AZ90" s="2">
        <f t="shared" si="26"/>
        <v>649.50953220000008</v>
      </c>
      <c r="BA90" s="2">
        <f t="shared" si="27"/>
        <v>649.50953220000008</v>
      </c>
      <c r="BB90" s="2">
        <f t="shared" si="28"/>
        <v>1299.0190644000002</v>
      </c>
      <c r="BC90" s="2">
        <f t="shared" si="29"/>
        <v>1299.0190644000002</v>
      </c>
      <c r="BD90" s="2">
        <f t="shared" si="30"/>
        <v>1948.5285965999999</v>
      </c>
      <c r="BE90" s="2">
        <f t="shared" si="31"/>
        <v>1948.5285965999999</v>
      </c>
      <c r="BF90" s="2">
        <f t="shared" si="19"/>
        <v>1.4999999999999998</v>
      </c>
      <c r="BG90" s="2"/>
      <c r="BH90" s="2">
        <f t="shared" si="20"/>
        <v>1428.9209708400003</v>
      </c>
    </row>
    <row r="91" spans="1:60" x14ac:dyDescent="0.25">
      <c r="A91">
        <v>2194449</v>
      </c>
      <c r="B91">
        <v>13225888</v>
      </c>
      <c r="C91" t="s">
        <v>132</v>
      </c>
      <c r="D91">
        <v>2019</v>
      </c>
      <c r="E91">
        <v>0.33</v>
      </c>
      <c r="F91">
        <v>2746</v>
      </c>
      <c r="G91">
        <v>2679</v>
      </c>
      <c r="H91">
        <v>0</v>
      </c>
      <c r="I91">
        <v>811792.38</v>
      </c>
      <c r="J91">
        <v>0</v>
      </c>
      <c r="K91">
        <v>0</v>
      </c>
      <c r="L91">
        <v>1</v>
      </c>
      <c r="M91" t="s">
        <v>181</v>
      </c>
      <c r="N91">
        <v>548138</v>
      </c>
      <c r="O91">
        <v>99</v>
      </c>
      <c r="P91" t="s">
        <v>41</v>
      </c>
      <c r="Q91" t="s">
        <v>42</v>
      </c>
      <c r="R91" t="s">
        <v>42</v>
      </c>
      <c r="S91" s="1">
        <v>43606.434305555602</v>
      </c>
      <c r="T91" t="s">
        <v>182</v>
      </c>
      <c r="U91" t="s">
        <v>135</v>
      </c>
      <c r="V91" t="s">
        <v>183</v>
      </c>
      <c r="W91" s="1">
        <v>42899</v>
      </c>
      <c r="Y91">
        <v>1227939611</v>
      </c>
      <c r="AA91">
        <v>100055502531</v>
      </c>
      <c r="AF91" t="s">
        <v>146</v>
      </c>
      <c r="AG91" t="s">
        <v>147</v>
      </c>
      <c r="AH91">
        <v>0</v>
      </c>
      <c r="AI91" t="s">
        <v>148</v>
      </c>
      <c r="AJ91">
        <v>420007.36139999999</v>
      </c>
      <c r="AK91">
        <v>4242.4985999999999</v>
      </c>
      <c r="AL91">
        <v>99</v>
      </c>
      <c r="AM91">
        <v>4001</v>
      </c>
      <c r="AN91" t="s">
        <v>154</v>
      </c>
      <c r="AO91" t="s">
        <v>150</v>
      </c>
      <c r="AP91" t="s">
        <v>151</v>
      </c>
      <c r="AR91">
        <f t="shared" si="21"/>
        <v>4242.4985999999999</v>
      </c>
      <c r="AS91">
        <f t="shared" si="22"/>
        <v>420007.36139999999</v>
      </c>
      <c r="AT91" s="2">
        <f t="shared" si="23"/>
        <v>0</v>
      </c>
      <c r="AU91" s="2">
        <f t="shared" si="24"/>
        <v>420007.36139999999</v>
      </c>
      <c r="AV91" s="3">
        <f t="shared" si="16"/>
        <v>5.0000000000000001E-3</v>
      </c>
      <c r="AW91" s="2">
        <f t="shared" si="25"/>
        <v>2100.036807</v>
      </c>
      <c r="AX91" s="2">
        <f t="shared" si="17"/>
        <v>548138</v>
      </c>
      <c r="AY91" s="2">
        <f t="shared" si="18"/>
        <v>2746</v>
      </c>
      <c r="AZ91" s="2">
        <f t="shared" si="26"/>
        <v>2100.036807</v>
      </c>
      <c r="BA91" s="2">
        <f t="shared" si="27"/>
        <v>2100.036807</v>
      </c>
      <c r="BB91" s="2">
        <f t="shared" si="28"/>
        <v>2100.036807</v>
      </c>
      <c r="BC91" s="2">
        <f t="shared" si="29"/>
        <v>2100.036807</v>
      </c>
      <c r="BD91" s="2">
        <f t="shared" si="30"/>
        <v>2100.036807</v>
      </c>
      <c r="BE91" s="2">
        <f t="shared" si="31"/>
        <v>2100.036807</v>
      </c>
      <c r="BF91" s="2">
        <f t="shared" si="19"/>
        <v>1</v>
      </c>
      <c r="BG91" s="2"/>
      <c r="BH91" s="2">
        <f t="shared" si="20"/>
        <v>2100.036807</v>
      </c>
    </row>
    <row r="92" spans="1:60" x14ac:dyDescent="0.25">
      <c r="A92">
        <v>2233151</v>
      </c>
      <c r="B92">
        <v>132394748</v>
      </c>
      <c r="C92" t="s">
        <v>132</v>
      </c>
      <c r="D92">
        <v>2019</v>
      </c>
      <c r="E92">
        <v>0.04</v>
      </c>
      <c r="F92">
        <v>113</v>
      </c>
      <c r="G92">
        <v>0</v>
      </c>
      <c r="H92">
        <v>110</v>
      </c>
      <c r="I92">
        <v>274851.98</v>
      </c>
      <c r="J92">
        <v>0</v>
      </c>
      <c r="K92">
        <v>0</v>
      </c>
      <c r="L92">
        <v>1</v>
      </c>
      <c r="M92" t="s">
        <v>184</v>
      </c>
      <c r="N92">
        <v>185585.4</v>
      </c>
      <c r="O92">
        <v>39.6</v>
      </c>
      <c r="P92" t="s">
        <v>58</v>
      </c>
      <c r="Q92" t="s">
        <v>59</v>
      </c>
      <c r="R92" t="s">
        <v>60</v>
      </c>
      <c r="S92" s="1">
        <v>43606.440416666701</v>
      </c>
      <c r="T92" t="s">
        <v>144</v>
      </c>
      <c r="U92" t="s">
        <v>135</v>
      </c>
      <c r="V92" t="s">
        <v>185</v>
      </c>
      <c r="W92" s="1">
        <v>41394</v>
      </c>
      <c r="Y92">
        <v>1228185618</v>
      </c>
      <c r="AA92">
        <v>100097808428</v>
      </c>
      <c r="AD92" t="s">
        <v>62</v>
      </c>
      <c r="AF92" t="s">
        <v>46</v>
      </c>
      <c r="AG92" t="s">
        <v>47</v>
      </c>
      <c r="AH92">
        <v>0</v>
      </c>
      <c r="AI92" t="s">
        <v>48</v>
      </c>
      <c r="AJ92">
        <v>369929.84289999999</v>
      </c>
      <c r="AK92">
        <v>9341.6627000000008</v>
      </c>
      <c r="AL92">
        <v>39.6</v>
      </c>
      <c r="AM92">
        <v>1002</v>
      </c>
      <c r="AN92" t="s">
        <v>49</v>
      </c>
      <c r="AO92" t="s">
        <v>50</v>
      </c>
      <c r="AP92" t="s">
        <v>51</v>
      </c>
      <c r="AR92">
        <f t="shared" si="21"/>
        <v>9341.6627000000008</v>
      </c>
      <c r="AS92">
        <f t="shared" si="22"/>
        <v>369929.84289999999</v>
      </c>
      <c r="AT92" s="2">
        <f t="shared" si="23"/>
        <v>20</v>
      </c>
      <c r="AU92" s="2">
        <f t="shared" si="24"/>
        <v>183096.58889999997</v>
      </c>
      <c r="AV92" s="3">
        <f t="shared" si="16"/>
        <v>1E-3</v>
      </c>
      <c r="AW92" s="2">
        <f t="shared" si="25"/>
        <v>183.09658889999997</v>
      </c>
      <c r="AX92" s="2">
        <f t="shared" si="17"/>
        <v>185585.4</v>
      </c>
      <c r="AY92" s="2" t="str">
        <f t="shared" si="18"/>
        <v>льгота</v>
      </c>
      <c r="AZ92" s="2">
        <f t="shared" si="26"/>
        <v>183.09658889999997</v>
      </c>
      <c r="BA92" s="2" t="str">
        <f t="shared" si="27"/>
        <v>льгота</v>
      </c>
      <c r="BB92" s="2">
        <f t="shared" si="28"/>
        <v>183.09658889999997</v>
      </c>
      <c r="BC92" s="2" t="str">
        <f t="shared" si="29"/>
        <v>льгота</v>
      </c>
      <c r="BD92" s="2">
        <f t="shared" si="30"/>
        <v>183.09658889999997</v>
      </c>
      <c r="BE92" s="2" t="str">
        <f t="shared" si="31"/>
        <v>льгота</v>
      </c>
      <c r="BF92" s="2" t="str">
        <f t="shared" si="19"/>
        <v>льгота</v>
      </c>
      <c r="BG92" s="2"/>
      <c r="BH92" s="2" t="str">
        <f t="shared" si="20"/>
        <v>льгота</v>
      </c>
    </row>
    <row r="93" spans="1:60" x14ac:dyDescent="0.25">
      <c r="A93">
        <v>2194687</v>
      </c>
      <c r="B93">
        <v>13095277</v>
      </c>
      <c r="C93" t="s">
        <v>132</v>
      </c>
      <c r="D93">
        <v>2019</v>
      </c>
      <c r="E93">
        <v>0.33</v>
      </c>
      <c r="F93">
        <v>901</v>
      </c>
      <c r="G93">
        <v>879</v>
      </c>
      <c r="H93">
        <v>0</v>
      </c>
      <c r="I93">
        <v>266297.13</v>
      </c>
      <c r="J93">
        <v>0</v>
      </c>
      <c r="K93">
        <v>2</v>
      </c>
      <c r="L93">
        <v>1</v>
      </c>
      <c r="M93" t="s">
        <v>186</v>
      </c>
      <c r="N93">
        <v>179809</v>
      </c>
      <c r="O93">
        <v>49.5</v>
      </c>
      <c r="P93" t="s">
        <v>58</v>
      </c>
      <c r="Q93" t="s">
        <v>59</v>
      </c>
      <c r="R93" t="s">
        <v>130</v>
      </c>
      <c r="S93" s="1">
        <v>43606.433969907397</v>
      </c>
      <c r="T93" t="s">
        <v>144</v>
      </c>
      <c r="U93" t="s">
        <v>135</v>
      </c>
      <c r="V93" t="s">
        <v>187</v>
      </c>
      <c r="W93" s="1">
        <v>39749</v>
      </c>
      <c r="Y93">
        <v>1227925677</v>
      </c>
      <c r="AA93">
        <v>100195069137</v>
      </c>
      <c r="AD93" t="s">
        <v>188</v>
      </c>
      <c r="AF93" t="s">
        <v>64</v>
      </c>
      <c r="AG93" t="s">
        <v>47</v>
      </c>
      <c r="AH93">
        <v>0</v>
      </c>
      <c r="AI93" t="s">
        <v>48</v>
      </c>
      <c r="AJ93">
        <v>461488.21789999999</v>
      </c>
      <c r="AK93">
        <v>9322.9943000000003</v>
      </c>
      <c r="AL93">
        <v>49.5</v>
      </c>
      <c r="AM93">
        <v>1002</v>
      </c>
      <c r="AN93" t="s">
        <v>49</v>
      </c>
      <c r="AO93" t="s">
        <v>50</v>
      </c>
      <c r="AP93" t="s">
        <v>51</v>
      </c>
      <c r="AR93">
        <f t="shared" si="21"/>
        <v>9322.9943000000003</v>
      </c>
      <c r="AS93">
        <f t="shared" si="22"/>
        <v>461488.21789999999</v>
      </c>
      <c r="AT93" s="2">
        <f t="shared" si="23"/>
        <v>20</v>
      </c>
      <c r="AU93" s="2">
        <f t="shared" si="24"/>
        <v>275028.33189999999</v>
      </c>
      <c r="AV93" s="3">
        <f t="shared" si="16"/>
        <v>1E-3</v>
      </c>
      <c r="AW93" s="2">
        <f t="shared" si="25"/>
        <v>275.02833190000001</v>
      </c>
      <c r="AX93" s="2">
        <f t="shared" si="17"/>
        <v>179809</v>
      </c>
      <c r="AY93" s="2">
        <f t="shared" si="18"/>
        <v>901</v>
      </c>
      <c r="AZ93" s="2">
        <f t="shared" si="26"/>
        <v>275.02833190000001</v>
      </c>
      <c r="BA93" s="2">
        <f t="shared" si="27"/>
        <v>275.02833190000001</v>
      </c>
      <c r="BB93" s="2">
        <f t="shared" si="28"/>
        <v>275.02833190000001</v>
      </c>
      <c r="BC93" s="2">
        <f t="shared" si="29"/>
        <v>275.02833190000001</v>
      </c>
      <c r="BD93" s="2">
        <f t="shared" si="30"/>
        <v>275.02833190000001</v>
      </c>
      <c r="BE93" s="2">
        <f t="shared" si="31"/>
        <v>275.02833190000001</v>
      </c>
      <c r="BF93" s="2">
        <f t="shared" si="19"/>
        <v>1</v>
      </c>
      <c r="BG93" s="2"/>
      <c r="BH93" s="2">
        <f t="shared" si="20"/>
        <v>275.02833190000001</v>
      </c>
    </row>
    <row r="94" spans="1:60" x14ac:dyDescent="0.25">
      <c r="A94">
        <v>2202947</v>
      </c>
      <c r="B94">
        <v>13091721</v>
      </c>
      <c r="C94" t="s">
        <v>132</v>
      </c>
      <c r="D94">
        <v>2019</v>
      </c>
      <c r="E94">
        <v>0.14000000000000001</v>
      </c>
      <c r="F94">
        <v>475</v>
      </c>
      <c r="G94">
        <v>0</v>
      </c>
      <c r="H94">
        <v>463</v>
      </c>
      <c r="I94">
        <v>330394.81</v>
      </c>
      <c r="J94">
        <v>0</v>
      </c>
      <c r="K94">
        <v>2</v>
      </c>
      <c r="L94">
        <v>1</v>
      </c>
      <c r="M94" t="s">
        <v>189</v>
      </c>
      <c r="N94">
        <v>223089</v>
      </c>
      <c r="O94">
        <v>42.2</v>
      </c>
      <c r="P94" t="s">
        <v>58</v>
      </c>
      <c r="Q94" t="s">
        <v>59</v>
      </c>
      <c r="R94" t="s">
        <v>60</v>
      </c>
      <c r="S94" s="1">
        <v>43606.459351851903</v>
      </c>
      <c r="T94" t="s">
        <v>144</v>
      </c>
      <c r="U94" t="s">
        <v>135</v>
      </c>
      <c r="V94" t="s">
        <v>190</v>
      </c>
      <c r="W94" s="1">
        <v>40658</v>
      </c>
      <c r="Y94">
        <v>1228988844</v>
      </c>
      <c r="AA94">
        <v>100081176988</v>
      </c>
      <c r="AD94" t="s">
        <v>62</v>
      </c>
      <c r="AF94" t="s">
        <v>64</v>
      </c>
      <c r="AG94" t="s">
        <v>47</v>
      </c>
      <c r="AH94">
        <v>0</v>
      </c>
      <c r="AI94" t="s">
        <v>48</v>
      </c>
      <c r="AJ94">
        <v>393981.8248</v>
      </c>
      <c r="AK94">
        <v>9336.0622000000003</v>
      </c>
      <c r="AL94">
        <v>42.2</v>
      </c>
      <c r="AM94">
        <v>1002</v>
      </c>
      <c r="AN94" t="s">
        <v>49</v>
      </c>
      <c r="AO94" t="s">
        <v>50</v>
      </c>
      <c r="AP94" t="s">
        <v>51</v>
      </c>
      <c r="AR94">
        <f t="shared" si="21"/>
        <v>9336.0622000000003</v>
      </c>
      <c r="AS94">
        <f t="shared" si="22"/>
        <v>393981.8248</v>
      </c>
      <c r="AT94" s="2">
        <f t="shared" si="23"/>
        <v>20</v>
      </c>
      <c r="AU94" s="2">
        <f t="shared" si="24"/>
        <v>207260.5808</v>
      </c>
      <c r="AV94" s="3">
        <f t="shared" si="16"/>
        <v>1E-3</v>
      </c>
      <c r="AW94" s="2">
        <f t="shared" si="25"/>
        <v>207.26058080000001</v>
      </c>
      <c r="AX94" s="2">
        <f t="shared" si="17"/>
        <v>223089</v>
      </c>
      <c r="AY94" s="2" t="str">
        <f t="shared" si="18"/>
        <v>льгота</v>
      </c>
      <c r="AZ94" s="2">
        <f t="shared" si="26"/>
        <v>207.26058080000001</v>
      </c>
      <c r="BA94" s="2" t="str">
        <f t="shared" si="27"/>
        <v>льгота</v>
      </c>
      <c r="BB94" s="2">
        <f t="shared" si="28"/>
        <v>207.26058080000001</v>
      </c>
      <c r="BC94" s="2" t="str">
        <f t="shared" si="29"/>
        <v>льгота</v>
      </c>
      <c r="BD94" s="2">
        <f t="shared" si="30"/>
        <v>207.26058080000001</v>
      </c>
      <c r="BE94" s="2" t="str">
        <f t="shared" si="31"/>
        <v>льгота</v>
      </c>
      <c r="BF94" s="2" t="str">
        <f t="shared" si="19"/>
        <v>льгота</v>
      </c>
      <c r="BG94" s="2"/>
      <c r="BH94" s="2" t="str">
        <f t="shared" si="20"/>
        <v>льгота</v>
      </c>
    </row>
    <row r="95" spans="1:60" x14ac:dyDescent="0.25">
      <c r="A95">
        <v>2259529</v>
      </c>
      <c r="B95">
        <v>182042471</v>
      </c>
      <c r="C95" t="s">
        <v>132</v>
      </c>
      <c r="D95">
        <v>2019</v>
      </c>
      <c r="E95">
        <v>0.33</v>
      </c>
      <c r="F95">
        <v>778</v>
      </c>
      <c r="G95">
        <v>0</v>
      </c>
      <c r="H95">
        <v>759</v>
      </c>
      <c r="I95">
        <v>306573.2</v>
      </c>
      <c r="J95">
        <v>0</v>
      </c>
      <c r="K95">
        <v>0</v>
      </c>
      <c r="L95">
        <v>0.5</v>
      </c>
      <c r="M95" t="s">
        <v>191</v>
      </c>
      <c r="N95">
        <v>414008.37</v>
      </c>
      <c r="O95">
        <v>47.8</v>
      </c>
      <c r="P95" t="s">
        <v>58</v>
      </c>
      <c r="Q95" t="s">
        <v>59</v>
      </c>
      <c r="R95" t="s">
        <v>60</v>
      </c>
      <c r="S95" s="1">
        <v>43607.4121296296</v>
      </c>
      <c r="T95" t="s">
        <v>144</v>
      </c>
      <c r="U95" t="s">
        <v>135</v>
      </c>
      <c r="V95" t="s">
        <v>192</v>
      </c>
      <c r="W95" s="1">
        <v>38691</v>
      </c>
      <c r="X95" s="1">
        <v>43360</v>
      </c>
      <c r="Y95">
        <v>1228146356</v>
      </c>
      <c r="AA95">
        <v>100138163044</v>
      </c>
      <c r="AD95" t="s">
        <v>62</v>
      </c>
      <c r="AF95" t="s">
        <v>64</v>
      </c>
      <c r="AG95" t="s">
        <v>47</v>
      </c>
      <c r="AH95">
        <v>0</v>
      </c>
      <c r="AI95" t="s">
        <v>48</v>
      </c>
      <c r="AJ95">
        <v>445772.98190000001</v>
      </c>
      <c r="AK95">
        <v>9325.7945999999993</v>
      </c>
      <c r="AL95">
        <v>47.8</v>
      </c>
      <c r="AM95">
        <v>1002</v>
      </c>
      <c r="AN95" t="s">
        <v>49</v>
      </c>
      <c r="AO95" t="s">
        <v>50</v>
      </c>
      <c r="AP95" t="s">
        <v>51</v>
      </c>
      <c r="AR95">
        <f t="shared" si="21"/>
        <v>9325.7945999999993</v>
      </c>
      <c r="AS95">
        <f t="shared" si="22"/>
        <v>445772.98190000001</v>
      </c>
      <c r="AT95" s="2">
        <f t="shared" si="23"/>
        <v>20</v>
      </c>
      <c r="AU95" s="2">
        <f t="shared" si="24"/>
        <v>259257.08990000002</v>
      </c>
      <c r="AV95" s="3">
        <f t="shared" si="16"/>
        <v>1E-3</v>
      </c>
      <c r="AW95" s="2">
        <f t="shared" si="25"/>
        <v>129.62854495000002</v>
      </c>
      <c r="AX95" s="2">
        <f t="shared" si="17"/>
        <v>414008.37</v>
      </c>
      <c r="AY95" s="2" t="str">
        <f t="shared" si="18"/>
        <v>льгота</v>
      </c>
      <c r="AZ95" s="2">
        <f t="shared" si="26"/>
        <v>129.62854495000002</v>
      </c>
      <c r="BA95" s="2" t="str">
        <f t="shared" si="27"/>
        <v>льгота</v>
      </c>
      <c r="BB95" s="2">
        <f t="shared" si="28"/>
        <v>129.62854495000002</v>
      </c>
      <c r="BC95" s="2" t="str">
        <f t="shared" si="29"/>
        <v>льгота</v>
      </c>
      <c r="BD95" s="2">
        <f t="shared" si="30"/>
        <v>129.62854495000002</v>
      </c>
      <c r="BE95" s="2" t="str">
        <f t="shared" si="31"/>
        <v>льгота</v>
      </c>
      <c r="BF95" s="2" t="str">
        <f t="shared" si="19"/>
        <v>льгота</v>
      </c>
      <c r="BG95" s="2"/>
      <c r="BH95" s="2" t="str">
        <f t="shared" si="20"/>
        <v>льгота</v>
      </c>
    </row>
    <row r="96" spans="1:60" x14ac:dyDescent="0.25">
      <c r="A96">
        <v>2259545</v>
      </c>
      <c r="B96">
        <v>182042471</v>
      </c>
      <c r="C96" t="s">
        <v>132</v>
      </c>
      <c r="D96">
        <v>2019</v>
      </c>
      <c r="E96">
        <v>0.33</v>
      </c>
      <c r="F96">
        <v>556</v>
      </c>
      <c r="G96">
        <v>0</v>
      </c>
      <c r="H96">
        <v>542</v>
      </c>
      <c r="I96">
        <v>613146.4</v>
      </c>
      <c r="J96">
        <v>0</v>
      </c>
      <c r="K96">
        <v>2</v>
      </c>
      <c r="L96">
        <v>1</v>
      </c>
      <c r="M96" t="s">
        <v>191</v>
      </c>
      <c r="N96">
        <v>414008.37</v>
      </c>
      <c r="O96">
        <v>47.8</v>
      </c>
      <c r="P96" t="s">
        <v>58</v>
      </c>
      <c r="Q96" t="s">
        <v>59</v>
      </c>
      <c r="R96" t="s">
        <v>60</v>
      </c>
      <c r="S96" s="1">
        <v>43607.412048611099</v>
      </c>
      <c r="T96" t="s">
        <v>144</v>
      </c>
      <c r="U96" t="s">
        <v>135</v>
      </c>
      <c r="V96" t="s">
        <v>192</v>
      </c>
      <c r="W96" s="1">
        <v>43353</v>
      </c>
      <c r="X96" s="1">
        <v>43553</v>
      </c>
      <c r="Y96">
        <v>1227905160</v>
      </c>
      <c r="AA96">
        <v>100097815824</v>
      </c>
      <c r="AD96" t="s">
        <v>62</v>
      </c>
      <c r="AF96" t="s">
        <v>64</v>
      </c>
      <c r="AG96" t="s">
        <v>47</v>
      </c>
      <c r="AH96">
        <v>0</v>
      </c>
      <c r="AI96" t="s">
        <v>48</v>
      </c>
      <c r="AJ96">
        <v>445772.98190000001</v>
      </c>
      <c r="AK96">
        <v>9325.7945999999993</v>
      </c>
      <c r="AL96">
        <v>47.8</v>
      </c>
      <c r="AM96">
        <v>1002</v>
      </c>
      <c r="AN96" t="s">
        <v>49</v>
      </c>
      <c r="AO96" t="s">
        <v>50</v>
      </c>
      <c r="AP96" t="s">
        <v>51</v>
      </c>
      <c r="AR96">
        <f t="shared" si="21"/>
        <v>9325.7945999999993</v>
      </c>
      <c r="AS96">
        <f t="shared" si="22"/>
        <v>445772.98190000001</v>
      </c>
      <c r="AT96" s="2">
        <f t="shared" si="23"/>
        <v>20</v>
      </c>
      <c r="AU96" s="2">
        <f t="shared" si="24"/>
        <v>259257.08990000002</v>
      </c>
      <c r="AV96" s="3">
        <f t="shared" si="16"/>
        <v>1E-3</v>
      </c>
      <c r="AW96" s="2">
        <f t="shared" si="25"/>
        <v>259.25708990000004</v>
      </c>
      <c r="AX96" s="2">
        <f t="shared" si="17"/>
        <v>414008.37</v>
      </c>
      <c r="AY96" s="2" t="str">
        <f t="shared" si="18"/>
        <v>льгота</v>
      </c>
      <c r="AZ96" s="2">
        <f t="shared" si="26"/>
        <v>259.25708990000004</v>
      </c>
      <c r="BA96" s="2" t="str">
        <f t="shared" si="27"/>
        <v>льгота</v>
      </c>
      <c r="BB96" s="2">
        <f t="shared" si="28"/>
        <v>259.25708990000004</v>
      </c>
      <c r="BC96" s="2" t="str">
        <f t="shared" si="29"/>
        <v>льгота</v>
      </c>
      <c r="BD96" s="2">
        <f t="shared" si="30"/>
        <v>259.25708990000004</v>
      </c>
      <c r="BE96" s="2" t="str">
        <f t="shared" si="31"/>
        <v>льгота</v>
      </c>
      <c r="BF96" s="2" t="str">
        <f t="shared" si="19"/>
        <v>льгота</v>
      </c>
      <c r="BG96" s="2"/>
      <c r="BH96" s="2" t="str">
        <f t="shared" si="20"/>
        <v>льгота</v>
      </c>
    </row>
    <row r="97" spans="1:60" x14ac:dyDescent="0.25">
      <c r="A97">
        <v>2191736</v>
      </c>
      <c r="B97">
        <v>13095244</v>
      </c>
      <c r="C97" t="s">
        <v>132</v>
      </c>
      <c r="D97">
        <v>2019</v>
      </c>
      <c r="E97">
        <v>0.33</v>
      </c>
      <c r="F97">
        <v>2932</v>
      </c>
      <c r="G97">
        <v>0</v>
      </c>
      <c r="H97">
        <v>2861</v>
      </c>
      <c r="I97">
        <v>867120.14</v>
      </c>
      <c r="J97">
        <v>0</v>
      </c>
      <c r="K97">
        <v>0</v>
      </c>
      <c r="L97">
        <v>1</v>
      </c>
      <c r="M97" t="s">
        <v>193</v>
      </c>
      <c r="N97">
        <v>585496.38</v>
      </c>
      <c r="O97">
        <v>46.6</v>
      </c>
      <c r="P97" t="s">
        <v>58</v>
      </c>
      <c r="Q97" t="s">
        <v>59</v>
      </c>
      <c r="R97" t="s">
        <v>60</v>
      </c>
      <c r="S97" s="1">
        <v>43606.436851851897</v>
      </c>
      <c r="T97" t="s">
        <v>144</v>
      </c>
      <c r="U97" t="s">
        <v>135</v>
      </c>
      <c r="V97" t="s">
        <v>194</v>
      </c>
      <c r="W97" s="1">
        <v>39661</v>
      </c>
      <c r="Y97">
        <v>1228039419</v>
      </c>
      <c r="AA97">
        <v>100091787143</v>
      </c>
      <c r="AD97" t="s">
        <v>62</v>
      </c>
      <c r="AF97" t="s">
        <v>195</v>
      </c>
      <c r="AG97" t="s">
        <v>47</v>
      </c>
      <c r="AH97">
        <v>0</v>
      </c>
      <c r="AI97" t="s">
        <v>48</v>
      </c>
      <c r="AJ97">
        <v>434669.02120000002</v>
      </c>
      <c r="AK97">
        <v>9327.6614000000009</v>
      </c>
      <c r="AL97">
        <v>46.6</v>
      </c>
      <c r="AM97">
        <v>1002</v>
      </c>
      <c r="AN97" t="s">
        <v>49</v>
      </c>
      <c r="AO97" t="s">
        <v>50</v>
      </c>
      <c r="AP97" t="s">
        <v>51</v>
      </c>
      <c r="AR97">
        <f t="shared" si="21"/>
        <v>9327.6614000000009</v>
      </c>
      <c r="AS97">
        <f t="shared" si="22"/>
        <v>434669.02120000002</v>
      </c>
      <c r="AT97" s="2">
        <f t="shared" si="23"/>
        <v>20</v>
      </c>
      <c r="AU97" s="2">
        <f t="shared" si="24"/>
        <v>248115.79320000001</v>
      </c>
      <c r="AV97" s="3">
        <f t="shared" si="16"/>
        <v>1E-3</v>
      </c>
      <c r="AW97" s="2">
        <f t="shared" si="25"/>
        <v>248.11579320000001</v>
      </c>
      <c r="AX97" s="2">
        <f t="shared" si="17"/>
        <v>585496.38</v>
      </c>
      <c r="AY97" s="2" t="str">
        <f t="shared" si="18"/>
        <v>льгота</v>
      </c>
      <c r="AZ97" s="2">
        <f t="shared" si="26"/>
        <v>248.11579320000001</v>
      </c>
      <c r="BA97" s="2" t="str">
        <f t="shared" si="27"/>
        <v>льгота</v>
      </c>
      <c r="BB97" s="2">
        <f t="shared" si="28"/>
        <v>248.11579320000001</v>
      </c>
      <c r="BC97" s="2" t="str">
        <f t="shared" si="29"/>
        <v>льгота</v>
      </c>
      <c r="BD97" s="2">
        <f t="shared" si="30"/>
        <v>248.11579320000001</v>
      </c>
      <c r="BE97" s="2" t="str">
        <f t="shared" si="31"/>
        <v>льгота</v>
      </c>
      <c r="BF97" s="2" t="str">
        <f t="shared" si="19"/>
        <v>льгота</v>
      </c>
      <c r="BG97" s="2"/>
      <c r="BH97" s="2" t="str">
        <f t="shared" si="20"/>
        <v>льгота</v>
      </c>
    </row>
    <row r="98" spans="1:60" x14ac:dyDescent="0.25">
      <c r="A98">
        <v>2259706</v>
      </c>
      <c r="B98">
        <v>182044745</v>
      </c>
      <c r="C98" t="s">
        <v>132</v>
      </c>
      <c r="D98">
        <v>2019</v>
      </c>
      <c r="E98">
        <v>0.04</v>
      </c>
      <c r="F98">
        <v>90</v>
      </c>
      <c r="G98">
        <v>88</v>
      </c>
      <c r="H98">
        <v>0</v>
      </c>
      <c r="I98">
        <v>219824.71</v>
      </c>
      <c r="J98">
        <v>0</v>
      </c>
      <c r="K98">
        <v>0</v>
      </c>
      <c r="L98">
        <v>0.5</v>
      </c>
      <c r="M98" t="s">
        <v>196</v>
      </c>
      <c r="N98">
        <v>296859.84000000003</v>
      </c>
      <c r="O98">
        <v>42.5</v>
      </c>
      <c r="P98" t="s">
        <v>41</v>
      </c>
      <c r="Q98" t="s">
        <v>42</v>
      </c>
      <c r="R98" t="s">
        <v>42</v>
      </c>
      <c r="S98" s="1">
        <v>43606.431516203702</v>
      </c>
      <c r="T98" t="s">
        <v>144</v>
      </c>
      <c r="U98" t="s">
        <v>135</v>
      </c>
      <c r="V98" t="s">
        <v>197</v>
      </c>
      <c r="W98" s="1">
        <v>42570</v>
      </c>
      <c r="Y98">
        <v>1227828031</v>
      </c>
      <c r="AA98">
        <v>100097795385</v>
      </c>
      <c r="AF98" t="s">
        <v>64</v>
      </c>
      <c r="AG98" t="s">
        <v>198</v>
      </c>
      <c r="AH98">
        <v>0</v>
      </c>
      <c r="AI98" t="s">
        <v>48</v>
      </c>
      <c r="AJ98">
        <v>105398.26179999999</v>
      </c>
      <c r="AK98">
        <v>2479.9591</v>
      </c>
      <c r="AL98">
        <v>42.5</v>
      </c>
      <c r="AM98">
        <v>6003</v>
      </c>
      <c r="AN98" t="s">
        <v>199</v>
      </c>
      <c r="AO98" t="s">
        <v>50</v>
      </c>
      <c r="AP98" t="s">
        <v>198</v>
      </c>
      <c r="AR98">
        <f t="shared" si="21"/>
        <v>2479.9591</v>
      </c>
      <c r="AS98">
        <f t="shared" si="22"/>
        <v>105398.26179999999</v>
      </c>
      <c r="AT98" s="2">
        <f t="shared" si="23"/>
        <v>20</v>
      </c>
      <c r="AU98" s="2">
        <f t="shared" si="24"/>
        <v>55799.079799999992</v>
      </c>
      <c r="AV98" s="3">
        <f t="shared" si="16"/>
        <v>1E-3</v>
      </c>
      <c r="AW98" s="2">
        <f t="shared" si="25"/>
        <v>27.899539899999997</v>
      </c>
      <c r="AX98" s="2">
        <f t="shared" si="17"/>
        <v>296859.84000000003</v>
      </c>
      <c r="AY98" s="2">
        <f t="shared" si="18"/>
        <v>90</v>
      </c>
      <c r="AZ98" s="2">
        <f t="shared" si="26"/>
        <v>27.899539899999997</v>
      </c>
      <c r="BA98" s="2">
        <f t="shared" si="27"/>
        <v>27.899539899999997</v>
      </c>
      <c r="BB98" s="2">
        <f t="shared" si="28"/>
        <v>27.899539899999997</v>
      </c>
      <c r="BC98" s="2">
        <f t="shared" si="29"/>
        <v>27.899539899999997</v>
      </c>
      <c r="BD98" s="2">
        <f t="shared" si="30"/>
        <v>27.899539899999997</v>
      </c>
      <c r="BE98" s="2">
        <f t="shared" si="31"/>
        <v>27.899539899999997</v>
      </c>
      <c r="BF98" s="2">
        <f t="shared" si="19"/>
        <v>1</v>
      </c>
      <c r="BG98" s="2"/>
      <c r="BH98" s="2">
        <f t="shared" si="20"/>
        <v>27.899539899999997</v>
      </c>
    </row>
    <row r="99" spans="1:60" x14ac:dyDescent="0.25">
      <c r="A99">
        <v>2259707</v>
      </c>
      <c r="B99">
        <v>182044745</v>
      </c>
      <c r="C99" t="s">
        <v>132</v>
      </c>
      <c r="D99">
        <v>2019</v>
      </c>
      <c r="E99">
        <v>0.04</v>
      </c>
      <c r="F99">
        <v>90</v>
      </c>
      <c r="G99">
        <v>88</v>
      </c>
      <c r="H99">
        <v>0</v>
      </c>
      <c r="I99">
        <v>219824.71</v>
      </c>
      <c r="J99">
        <v>0</v>
      </c>
      <c r="K99">
        <v>0</v>
      </c>
      <c r="L99">
        <v>0.5</v>
      </c>
      <c r="M99" t="s">
        <v>196</v>
      </c>
      <c r="N99">
        <v>296859.84000000003</v>
      </c>
      <c r="O99">
        <v>42.5</v>
      </c>
      <c r="P99" t="s">
        <v>41</v>
      </c>
      <c r="Q99" t="s">
        <v>42</v>
      </c>
      <c r="R99" t="s">
        <v>42</v>
      </c>
      <c r="S99" s="1">
        <v>43606.440393518496</v>
      </c>
      <c r="T99" t="s">
        <v>144</v>
      </c>
      <c r="U99" t="s">
        <v>135</v>
      </c>
      <c r="V99" t="s">
        <v>197</v>
      </c>
      <c r="W99" s="1">
        <v>42570</v>
      </c>
      <c r="Y99">
        <v>1228184565</v>
      </c>
      <c r="AA99">
        <v>100203427951</v>
      </c>
      <c r="AF99" t="s">
        <v>64</v>
      </c>
      <c r="AG99" t="s">
        <v>198</v>
      </c>
      <c r="AH99">
        <v>0</v>
      </c>
      <c r="AI99" t="s">
        <v>48</v>
      </c>
      <c r="AJ99">
        <v>105398.26179999999</v>
      </c>
      <c r="AK99">
        <v>2479.9591</v>
      </c>
      <c r="AL99">
        <v>42.5</v>
      </c>
      <c r="AM99">
        <v>6003</v>
      </c>
      <c r="AN99" t="s">
        <v>199</v>
      </c>
      <c r="AO99" t="s">
        <v>50</v>
      </c>
      <c r="AP99" t="s">
        <v>198</v>
      </c>
      <c r="AR99">
        <f t="shared" si="21"/>
        <v>2479.9591</v>
      </c>
      <c r="AS99">
        <f t="shared" si="22"/>
        <v>105398.26179999999</v>
      </c>
      <c r="AT99" s="2">
        <f t="shared" si="23"/>
        <v>20</v>
      </c>
      <c r="AU99" s="2">
        <f t="shared" si="24"/>
        <v>55799.079799999992</v>
      </c>
      <c r="AV99" s="3">
        <f t="shared" si="16"/>
        <v>1E-3</v>
      </c>
      <c r="AW99" s="2">
        <f t="shared" si="25"/>
        <v>27.899539899999997</v>
      </c>
      <c r="AX99" s="2">
        <f t="shared" si="17"/>
        <v>296859.84000000003</v>
      </c>
      <c r="AY99" s="2">
        <f t="shared" si="18"/>
        <v>90</v>
      </c>
      <c r="AZ99" s="2">
        <f t="shared" si="26"/>
        <v>27.899539899999997</v>
      </c>
      <c r="BA99" s="2">
        <f t="shared" si="27"/>
        <v>27.899539899999997</v>
      </c>
      <c r="BB99" s="2">
        <f t="shared" si="28"/>
        <v>27.899539899999997</v>
      </c>
      <c r="BC99" s="2">
        <f t="shared" si="29"/>
        <v>27.899539899999997</v>
      </c>
      <c r="BD99" s="2">
        <f t="shared" si="30"/>
        <v>27.899539899999997</v>
      </c>
      <c r="BE99" s="2">
        <f t="shared" si="31"/>
        <v>27.899539899999997</v>
      </c>
      <c r="BF99" s="2">
        <f t="shared" si="19"/>
        <v>1</v>
      </c>
      <c r="BG99" s="2"/>
      <c r="BH99" s="2">
        <f t="shared" si="20"/>
        <v>27.899539899999997</v>
      </c>
    </row>
    <row r="100" spans="1:60" x14ac:dyDescent="0.25">
      <c r="A100">
        <v>2205054</v>
      </c>
      <c r="B100">
        <v>13139658</v>
      </c>
      <c r="C100" t="s">
        <v>132</v>
      </c>
      <c r="D100">
        <v>2019</v>
      </c>
      <c r="E100">
        <v>0.33</v>
      </c>
      <c r="F100">
        <v>2168</v>
      </c>
      <c r="G100">
        <v>0</v>
      </c>
      <c r="H100">
        <v>2115</v>
      </c>
      <c r="I100">
        <v>640904.23</v>
      </c>
      <c r="J100">
        <v>0</v>
      </c>
      <c r="K100">
        <v>0</v>
      </c>
      <c r="L100">
        <v>1</v>
      </c>
      <c r="M100" t="s">
        <v>200</v>
      </c>
      <c r="N100">
        <v>432751</v>
      </c>
      <c r="O100">
        <v>47</v>
      </c>
      <c r="P100" t="s">
        <v>58</v>
      </c>
      <c r="Q100" t="s">
        <v>59</v>
      </c>
      <c r="R100" t="s">
        <v>130</v>
      </c>
      <c r="S100" s="1">
        <v>43606.451759259297</v>
      </c>
      <c r="T100" t="s">
        <v>144</v>
      </c>
      <c r="U100" t="s">
        <v>135</v>
      </c>
      <c r="V100" t="s">
        <v>201</v>
      </c>
      <c r="W100" s="1">
        <v>39484</v>
      </c>
      <c r="Y100">
        <v>1228662420</v>
      </c>
      <c r="AA100">
        <v>100097794970</v>
      </c>
      <c r="AD100" t="s">
        <v>188</v>
      </c>
      <c r="AF100" t="s">
        <v>64</v>
      </c>
      <c r="AG100" t="s">
        <v>47</v>
      </c>
      <c r="AH100">
        <v>0</v>
      </c>
      <c r="AI100" t="s">
        <v>48</v>
      </c>
      <c r="AJ100">
        <v>438356.21600000001</v>
      </c>
      <c r="AK100">
        <v>9326.7279999999992</v>
      </c>
      <c r="AL100">
        <v>47</v>
      </c>
      <c r="AM100">
        <v>1002</v>
      </c>
      <c r="AN100" t="s">
        <v>49</v>
      </c>
      <c r="AO100" t="s">
        <v>50</v>
      </c>
      <c r="AP100" t="s">
        <v>51</v>
      </c>
      <c r="AR100">
        <f t="shared" si="21"/>
        <v>9326.7279999999992</v>
      </c>
      <c r="AS100">
        <f t="shared" si="22"/>
        <v>438356.21600000001</v>
      </c>
      <c r="AT100" s="2">
        <f t="shared" si="23"/>
        <v>20</v>
      </c>
      <c r="AU100" s="2">
        <f t="shared" si="24"/>
        <v>251821.65600000002</v>
      </c>
      <c r="AV100" s="3">
        <f t="shared" si="16"/>
        <v>1E-3</v>
      </c>
      <c r="AW100" s="2">
        <f t="shared" si="25"/>
        <v>251.82165600000002</v>
      </c>
      <c r="AX100" s="2">
        <f t="shared" si="17"/>
        <v>432751</v>
      </c>
      <c r="AY100" s="2" t="str">
        <f t="shared" si="18"/>
        <v>льгота</v>
      </c>
      <c r="AZ100" s="2">
        <f t="shared" si="26"/>
        <v>251.82165600000002</v>
      </c>
      <c r="BA100" s="2" t="str">
        <f t="shared" si="27"/>
        <v>льгота</v>
      </c>
      <c r="BB100" s="2">
        <f t="shared" si="28"/>
        <v>251.82165600000002</v>
      </c>
      <c r="BC100" s="2" t="str">
        <f t="shared" si="29"/>
        <v>льгота</v>
      </c>
      <c r="BD100" s="2">
        <f t="shared" si="30"/>
        <v>251.82165600000002</v>
      </c>
      <c r="BE100" s="2" t="str">
        <f t="shared" si="31"/>
        <v>льгота</v>
      </c>
      <c r="BF100" s="2" t="str">
        <f t="shared" si="19"/>
        <v>льгота</v>
      </c>
      <c r="BG100" s="2"/>
      <c r="BH100" s="2" t="str">
        <f t="shared" si="20"/>
        <v>льгота</v>
      </c>
    </row>
    <row r="101" spans="1:60" x14ac:dyDescent="0.25">
      <c r="A101">
        <v>2259513</v>
      </c>
      <c r="B101">
        <v>182047629</v>
      </c>
      <c r="C101" t="s">
        <v>132</v>
      </c>
      <c r="D101">
        <v>2019</v>
      </c>
      <c r="E101">
        <v>0.33</v>
      </c>
      <c r="F101">
        <v>2520</v>
      </c>
      <c r="G101">
        <v>0</v>
      </c>
      <c r="H101">
        <v>2459</v>
      </c>
      <c r="I101">
        <v>745199.06</v>
      </c>
      <c r="J101">
        <v>0</v>
      </c>
      <c r="K101">
        <v>2</v>
      </c>
      <c r="L101">
        <v>1</v>
      </c>
      <c r="M101" t="s">
        <v>202</v>
      </c>
      <c r="N101">
        <v>503172.9</v>
      </c>
      <c r="O101">
        <v>79.7</v>
      </c>
      <c r="P101" t="s">
        <v>58</v>
      </c>
      <c r="Q101" t="s">
        <v>59</v>
      </c>
      <c r="R101" t="s">
        <v>60</v>
      </c>
      <c r="S101" s="1">
        <v>43606.440011574101</v>
      </c>
      <c r="T101" t="s">
        <v>144</v>
      </c>
      <c r="U101" t="s">
        <v>135</v>
      </c>
      <c r="V101" t="s">
        <v>203</v>
      </c>
      <c r="W101" s="1">
        <v>39511</v>
      </c>
      <c r="Y101">
        <v>1228168926</v>
      </c>
      <c r="AA101">
        <v>100097809306</v>
      </c>
      <c r="AD101" t="s">
        <v>62</v>
      </c>
      <c r="AF101" t="s">
        <v>64</v>
      </c>
      <c r="AG101" t="s">
        <v>47</v>
      </c>
      <c r="AH101">
        <v>0</v>
      </c>
      <c r="AI101" t="s">
        <v>48</v>
      </c>
      <c r="AJ101">
        <v>740364.47860000003</v>
      </c>
      <c r="AK101">
        <v>9289.3912</v>
      </c>
      <c r="AL101">
        <v>79.7</v>
      </c>
      <c r="AM101">
        <v>1002</v>
      </c>
      <c r="AN101" t="s">
        <v>49</v>
      </c>
      <c r="AO101" t="s">
        <v>50</v>
      </c>
      <c r="AP101" t="s">
        <v>51</v>
      </c>
      <c r="AR101">
        <f t="shared" si="21"/>
        <v>9289.3912</v>
      </c>
      <c r="AS101">
        <f t="shared" si="22"/>
        <v>740364.47860000003</v>
      </c>
      <c r="AT101" s="2">
        <f t="shared" si="23"/>
        <v>20</v>
      </c>
      <c r="AU101" s="2">
        <f t="shared" si="24"/>
        <v>554576.65460000001</v>
      </c>
      <c r="AV101" s="3">
        <f t="shared" si="16"/>
        <v>1E-3</v>
      </c>
      <c r="AW101" s="2">
        <f t="shared" si="25"/>
        <v>554.57665459999998</v>
      </c>
      <c r="AX101" s="2">
        <f t="shared" si="17"/>
        <v>503172.9</v>
      </c>
      <c r="AY101" s="2" t="str">
        <f t="shared" si="18"/>
        <v>льгота</v>
      </c>
      <c r="AZ101" s="2">
        <f t="shared" si="26"/>
        <v>554.57665459999998</v>
      </c>
      <c r="BA101" s="2" t="str">
        <f t="shared" si="27"/>
        <v>льгота</v>
      </c>
      <c r="BB101" s="2">
        <f t="shared" si="28"/>
        <v>554.57665459999998</v>
      </c>
      <c r="BC101" s="2" t="str">
        <f t="shared" si="29"/>
        <v>льгота</v>
      </c>
      <c r="BD101" s="2">
        <f t="shared" si="30"/>
        <v>554.57665459999998</v>
      </c>
      <c r="BE101" s="2" t="str">
        <f t="shared" si="31"/>
        <v>льгота</v>
      </c>
      <c r="BF101" s="2" t="str">
        <f t="shared" si="19"/>
        <v>льгота</v>
      </c>
      <c r="BG101" s="2"/>
      <c r="BH101" s="2" t="str">
        <f t="shared" si="20"/>
        <v>льгота</v>
      </c>
    </row>
    <row r="102" spans="1:60" x14ac:dyDescent="0.25">
      <c r="A102">
        <v>2204591</v>
      </c>
      <c r="B102">
        <v>13139360</v>
      </c>
      <c r="C102" t="s">
        <v>132</v>
      </c>
      <c r="D102">
        <v>2019</v>
      </c>
      <c r="E102">
        <v>0.33</v>
      </c>
      <c r="F102">
        <v>3829</v>
      </c>
      <c r="G102">
        <v>0</v>
      </c>
      <c r="H102">
        <v>3736</v>
      </c>
      <c r="I102">
        <v>1132165.26</v>
      </c>
      <c r="J102">
        <v>0</v>
      </c>
      <c r="K102">
        <v>0</v>
      </c>
      <c r="L102">
        <v>1</v>
      </c>
      <c r="M102" t="s">
        <v>204</v>
      </c>
      <c r="N102">
        <v>764460</v>
      </c>
      <c r="O102">
        <v>139.9</v>
      </c>
      <c r="P102" t="s">
        <v>58</v>
      </c>
      <c r="Q102" t="s">
        <v>59</v>
      </c>
      <c r="R102" t="s">
        <v>60</v>
      </c>
      <c r="S102" s="1">
        <v>43606.459374999999</v>
      </c>
      <c r="T102" t="s">
        <v>144</v>
      </c>
      <c r="U102" t="s">
        <v>135</v>
      </c>
      <c r="V102" t="s">
        <v>205</v>
      </c>
      <c r="W102" s="1">
        <v>39352</v>
      </c>
      <c r="Y102">
        <v>1228989929</v>
      </c>
      <c r="AA102">
        <v>100097808751</v>
      </c>
      <c r="AD102" t="s">
        <v>62</v>
      </c>
      <c r="AF102" t="s">
        <v>64</v>
      </c>
      <c r="AG102" t="s">
        <v>198</v>
      </c>
      <c r="AH102">
        <v>0</v>
      </c>
      <c r="AI102" t="s">
        <v>48</v>
      </c>
      <c r="AJ102">
        <v>695233.32979999995</v>
      </c>
      <c r="AK102">
        <v>4969.5020000000004</v>
      </c>
      <c r="AL102">
        <v>139.9</v>
      </c>
      <c r="AM102">
        <v>6003</v>
      </c>
      <c r="AN102" t="s">
        <v>199</v>
      </c>
      <c r="AO102" t="s">
        <v>50</v>
      </c>
      <c r="AP102" t="s">
        <v>198</v>
      </c>
      <c r="AR102">
        <f t="shared" si="21"/>
        <v>4969.5020000000004</v>
      </c>
      <c r="AS102">
        <f t="shared" si="22"/>
        <v>695233.32979999995</v>
      </c>
      <c r="AT102" s="2">
        <f t="shared" si="23"/>
        <v>20</v>
      </c>
      <c r="AU102" s="2">
        <f t="shared" si="24"/>
        <v>595843.28979999991</v>
      </c>
      <c r="AV102" s="3">
        <f t="shared" si="16"/>
        <v>1E-3</v>
      </c>
      <c r="AW102" s="2">
        <f t="shared" si="25"/>
        <v>595.84328979999998</v>
      </c>
      <c r="AX102" s="2">
        <f t="shared" si="17"/>
        <v>764460</v>
      </c>
      <c r="AY102" s="2" t="str">
        <f t="shared" si="18"/>
        <v>льгота</v>
      </c>
      <c r="AZ102" s="2">
        <f t="shared" si="26"/>
        <v>595.84328979999998</v>
      </c>
      <c r="BA102" s="2" t="str">
        <f t="shared" si="27"/>
        <v>льгота</v>
      </c>
      <c r="BB102" s="2">
        <f t="shared" si="28"/>
        <v>595.84328979999998</v>
      </c>
      <c r="BC102" s="2" t="str">
        <f t="shared" si="29"/>
        <v>льгота</v>
      </c>
      <c r="BD102" s="2">
        <f t="shared" si="30"/>
        <v>595.84328979999998</v>
      </c>
      <c r="BE102" s="2" t="str">
        <f t="shared" si="31"/>
        <v>льгота</v>
      </c>
      <c r="BF102" s="2" t="str">
        <f t="shared" si="19"/>
        <v>льгота</v>
      </c>
      <c r="BG102" s="2"/>
      <c r="BH102" s="2" t="str">
        <f t="shared" si="20"/>
        <v>льгота</v>
      </c>
    </row>
    <row r="103" spans="1:60" x14ac:dyDescent="0.25">
      <c r="A103">
        <v>2259429</v>
      </c>
      <c r="B103">
        <v>182044305</v>
      </c>
      <c r="C103" t="s">
        <v>132</v>
      </c>
      <c r="D103">
        <v>2019</v>
      </c>
      <c r="E103">
        <v>0.14000000000000001</v>
      </c>
      <c r="F103">
        <v>486</v>
      </c>
      <c r="G103">
        <v>0</v>
      </c>
      <c r="H103">
        <v>474</v>
      </c>
      <c r="I103">
        <v>338568.45</v>
      </c>
      <c r="J103">
        <v>0</v>
      </c>
      <c r="K103">
        <v>0</v>
      </c>
      <c r="L103">
        <v>0.5</v>
      </c>
      <c r="M103" t="s">
        <v>206</v>
      </c>
      <c r="N103">
        <v>457216</v>
      </c>
      <c r="O103">
        <v>44.8</v>
      </c>
      <c r="P103" t="s">
        <v>58</v>
      </c>
      <c r="Q103" t="s">
        <v>59</v>
      </c>
      <c r="R103" t="s">
        <v>60</v>
      </c>
      <c r="S103" s="1">
        <v>43606.4383564815</v>
      </c>
      <c r="T103" t="s">
        <v>144</v>
      </c>
      <c r="U103" t="s">
        <v>135</v>
      </c>
      <c r="V103" t="s">
        <v>207</v>
      </c>
      <c r="W103" s="1">
        <v>38807</v>
      </c>
      <c r="Y103">
        <v>1228099963</v>
      </c>
      <c r="AA103">
        <v>100114024696</v>
      </c>
      <c r="AD103" t="s">
        <v>62</v>
      </c>
      <c r="AF103" t="s">
        <v>64</v>
      </c>
      <c r="AG103" t="s">
        <v>47</v>
      </c>
      <c r="AH103">
        <v>0</v>
      </c>
      <c r="AI103" t="s">
        <v>48</v>
      </c>
      <c r="AJ103">
        <v>418004.68420000002</v>
      </c>
      <c r="AK103">
        <v>9330.4616999999998</v>
      </c>
      <c r="AL103">
        <v>44.8</v>
      </c>
      <c r="AM103">
        <v>1002</v>
      </c>
      <c r="AN103" t="s">
        <v>49</v>
      </c>
      <c r="AO103" t="s">
        <v>50</v>
      </c>
      <c r="AP103" t="s">
        <v>51</v>
      </c>
      <c r="AR103">
        <f t="shared" si="21"/>
        <v>9330.4616999999998</v>
      </c>
      <c r="AS103">
        <f t="shared" si="22"/>
        <v>418004.68420000002</v>
      </c>
      <c r="AT103" s="2">
        <f t="shared" si="23"/>
        <v>20</v>
      </c>
      <c r="AU103" s="2">
        <f t="shared" si="24"/>
        <v>231395.45020000002</v>
      </c>
      <c r="AV103" s="3">
        <f t="shared" si="16"/>
        <v>1E-3</v>
      </c>
      <c r="AW103" s="2">
        <f t="shared" si="25"/>
        <v>115.69772510000001</v>
      </c>
      <c r="AX103" s="2">
        <f t="shared" si="17"/>
        <v>457216</v>
      </c>
      <c r="AY103" s="2" t="str">
        <f t="shared" si="18"/>
        <v>льгота</v>
      </c>
      <c r="AZ103" s="2">
        <f t="shared" si="26"/>
        <v>115.69772510000001</v>
      </c>
      <c r="BA103" s="2" t="str">
        <f t="shared" si="27"/>
        <v>льгота</v>
      </c>
      <c r="BB103" s="2">
        <f t="shared" si="28"/>
        <v>115.69772510000001</v>
      </c>
      <c r="BC103" s="2" t="str">
        <f t="shared" si="29"/>
        <v>льгота</v>
      </c>
      <c r="BD103" s="2">
        <f t="shared" si="30"/>
        <v>115.69772510000001</v>
      </c>
      <c r="BE103" s="2" t="str">
        <f t="shared" si="31"/>
        <v>льгота</v>
      </c>
      <c r="BF103" s="2" t="str">
        <f t="shared" si="19"/>
        <v>льгота</v>
      </c>
      <c r="BG103" s="2"/>
      <c r="BH103" s="2" t="str">
        <f t="shared" si="20"/>
        <v>льгота</v>
      </c>
    </row>
    <row r="104" spans="1:60" x14ac:dyDescent="0.25">
      <c r="A104">
        <v>2259430</v>
      </c>
      <c r="B104">
        <v>182044305</v>
      </c>
      <c r="C104" t="s">
        <v>132</v>
      </c>
      <c r="D104">
        <v>2019</v>
      </c>
      <c r="E104">
        <v>0.14000000000000001</v>
      </c>
      <c r="F104">
        <v>486</v>
      </c>
      <c r="G104">
        <v>0</v>
      </c>
      <c r="H104">
        <v>474</v>
      </c>
      <c r="I104">
        <v>338568.45</v>
      </c>
      <c r="J104">
        <v>0</v>
      </c>
      <c r="K104">
        <v>0</v>
      </c>
      <c r="L104">
        <v>0.5</v>
      </c>
      <c r="M104" t="s">
        <v>206</v>
      </c>
      <c r="N104">
        <v>457216</v>
      </c>
      <c r="O104">
        <v>44.8</v>
      </c>
      <c r="P104" t="s">
        <v>58</v>
      </c>
      <c r="Q104" t="s">
        <v>59</v>
      </c>
      <c r="R104" t="s">
        <v>60</v>
      </c>
      <c r="S104" s="1">
        <v>43606.435312499998</v>
      </c>
      <c r="T104" t="s">
        <v>144</v>
      </c>
      <c r="U104" t="s">
        <v>135</v>
      </c>
      <c r="V104" t="s">
        <v>207</v>
      </c>
      <c r="W104" s="1">
        <v>38807</v>
      </c>
      <c r="Y104">
        <v>1227978555</v>
      </c>
      <c r="AA104">
        <v>100179939413</v>
      </c>
      <c r="AD104" t="s">
        <v>62</v>
      </c>
      <c r="AF104" t="s">
        <v>64</v>
      </c>
      <c r="AG104" t="s">
        <v>47</v>
      </c>
      <c r="AH104">
        <v>0</v>
      </c>
      <c r="AI104" t="s">
        <v>48</v>
      </c>
      <c r="AJ104">
        <v>418004.68420000002</v>
      </c>
      <c r="AK104">
        <v>9330.4616999999998</v>
      </c>
      <c r="AL104">
        <v>44.8</v>
      </c>
      <c r="AM104">
        <v>1002</v>
      </c>
      <c r="AN104" t="s">
        <v>49</v>
      </c>
      <c r="AO104" t="s">
        <v>50</v>
      </c>
      <c r="AP104" t="s">
        <v>51</v>
      </c>
      <c r="AR104">
        <f t="shared" si="21"/>
        <v>9330.4616999999998</v>
      </c>
      <c r="AS104">
        <f t="shared" si="22"/>
        <v>418004.68420000002</v>
      </c>
      <c r="AT104" s="2">
        <f t="shared" si="23"/>
        <v>20</v>
      </c>
      <c r="AU104" s="2">
        <f t="shared" si="24"/>
        <v>231395.45020000002</v>
      </c>
      <c r="AV104" s="3">
        <f t="shared" si="16"/>
        <v>1E-3</v>
      </c>
      <c r="AW104" s="2">
        <f t="shared" si="25"/>
        <v>115.69772510000001</v>
      </c>
      <c r="AX104" s="2">
        <f t="shared" si="17"/>
        <v>457216</v>
      </c>
      <c r="AY104" s="2" t="str">
        <f t="shared" si="18"/>
        <v>льгота</v>
      </c>
      <c r="AZ104" s="2">
        <f t="shared" si="26"/>
        <v>115.69772510000001</v>
      </c>
      <c r="BA104" s="2" t="str">
        <f t="shared" si="27"/>
        <v>льгота</v>
      </c>
      <c r="BB104" s="2">
        <f t="shared" si="28"/>
        <v>115.69772510000001</v>
      </c>
      <c r="BC104" s="2" t="str">
        <f t="shared" si="29"/>
        <v>льгота</v>
      </c>
      <c r="BD104" s="2">
        <f t="shared" si="30"/>
        <v>115.69772510000001</v>
      </c>
      <c r="BE104" s="2" t="str">
        <f t="shared" si="31"/>
        <v>льгота</v>
      </c>
      <c r="BF104" s="2" t="str">
        <f t="shared" si="19"/>
        <v>льгота</v>
      </c>
      <c r="BG104" s="2"/>
      <c r="BH104" s="2" t="str">
        <f t="shared" si="20"/>
        <v>льгота</v>
      </c>
    </row>
    <row r="105" spans="1:60" x14ac:dyDescent="0.25">
      <c r="A105">
        <v>2264013</v>
      </c>
      <c r="B105">
        <v>196768528</v>
      </c>
      <c r="C105" t="s">
        <v>132</v>
      </c>
      <c r="D105">
        <v>2019</v>
      </c>
      <c r="E105">
        <v>0.14000000000000001</v>
      </c>
      <c r="F105">
        <v>592</v>
      </c>
      <c r="G105">
        <v>0</v>
      </c>
      <c r="H105">
        <v>578</v>
      </c>
      <c r="I105">
        <v>413130.87</v>
      </c>
      <c r="J105">
        <v>0</v>
      </c>
      <c r="K105">
        <v>2</v>
      </c>
      <c r="L105">
        <v>1</v>
      </c>
      <c r="M105" t="s">
        <v>208</v>
      </c>
      <c r="N105">
        <v>278954</v>
      </c>
      <c r="O105">
        <v>43.9</v>
      </c>
      <c r="P105" t="s">
        <v>58</v>
      </c>
      <c r="Q105" t="s">
        <v>59</v>
      </c>
      <c r="R105" t="s">
        <v>60</v>
      </c>
      <c r="S105" s="1">
        <v>43606.451967592599</v>
      </c>
      <c r="T105" t="s">
        <v>144</v>
      </c>
      <c r="U105" t="s">
        <v>135</v>
      </c>
      <c r="V105" t="s">
        <v>209</v>
      </c>
      <c r="W105" s="1">
        <v>38799</v>
      </c>
      <c r="Y105">
        <v>1228671778</v>
      </c>
      <c r="AA105">
        <v>100150327888</v>
      </c>
      <c r="AD105" t="s">
        <v>62</v>
      </c>
      <c r="AF105" t="s">
        <v>64</v>
      </c>
      <c r="AG105" t="s">
        <v>47</v>
      </c>
      <c r="AH105">
        <v>0</v>
      </c>
      <c r="AI105" t="s">
        <v>48</v>
      </c>
      <c r="AJ105">
        <v>409689.22120000003</v>
      </c>
      <c r="AK105">
        <v>9332.3284999999996</v>
      </c>
      <c r="AL105">
        <v>43.9</v>
      </c>
      <c r="AM105">
        <v>1002</v>
      </c>
      <c r="AN105" t="s">
        <v>49</v>
      </c>
      <c r="AO105" t="s">
        <v>50</v>
      </c>
      <c r="AP105" t="s">
        <v>51</v>
      </c>
      <c r="AR105">
        <f t="shared" si="21"/>
        <v>9332.3284999999996</v>
      </c>
      <c r="AS105">
        <f t="shared" si="22"/>
        <v>409689.22120000003</v>
      </c>
      <c r="AT105" s="2">
        <f t="shared" si="23"/>
        <v>20</v>
      </c>
      <c r="AU105" s="2">
        <f t="shared" si="24"/>
        <v>223042.65120000002</v>
      </c>
      <c r="AV105" s="3">
        <f t="shared" si="16"/>
        <v>1E-3</v>
      </c>
      <c r="AW105" s="2">
        <f t="shared" si="25"/>
        <v>223.04265120000002</v>
      </c>
      <c r="AX105" s="2">
        <f t="shared" si="17"/>
        <v>278954</v>
      </c>
      <c r="AY105" s="2" t="str">
        <f t="shared" si="18"/>
        <v>льгота</v>
      </c>
      <c r="AZ105" s="2">
        <f t="shared" si="26"/>
        <v>223.04265120000002</v>
      </c>
      <c r="BA105" s="2" t="str">
        <f t="shared" si="27"/>
        <v>льгота</v>
      </c>
      <c r="BB105" s="2">
        <f t="shared" si="28"/>
        <v>223.04265120000002</v>
      </c>
      <c r="BC105" s="2" t="str">
        <f t="shared" si="29"/>
        <v>льгота</v>
      </c>
      <c r="BD105" s="2">
        <f t="shared" si="30"/>
        <v>223.04265120000002</v>
      </c>
      <c r="BE105" s="2" t="str">
        <f t="shared" si="31"/>
        <v>льгота</v>
      </c>
      <c r="BF105" s="2" t="str">
        <f t="shared" si="19"/>
        <v>льгота</v>
      </c>
      <c r="BG105" s="2"/>
      <c r="BH105" s="2" t="str">
        <f t="shared" si="20"/>
        <v>льгота</v>
      </c>
    </row>
    <row r="106" spans="1:60" x14ac:dyDescent="0.25">
      <c r="A106">
        <v>2228861</v>
      </c>
      <c r="B106">
        <v>127828619</v>
      </c>
      <c r="C106" t="s">
        <v>132</v>
      </c>
      <c r="D106">
        <v>2019</v>
      </c>
      <c r="E106">
        <v>0.33</v>
      </c>
      <c r="F106">
        <v>2495</v>
      </c>
      <c r="G106">
        <v>0</v>
      </c>
      <c r="H106">
        <v>2434</v>
      </c>
      <c r="I106">
        <v>737425.44</v>
      </c>
      <c r="J106">
        <v>0</v>
      </c>
      <c r="K106">
        <v>0</v>
      </c>
      <c r="L106">
        <v>1</v>
      </c>
      <c r="M106" t="s">
        <v>210</v>
      </c>
      <c r="N106">
        <v>497924</v>
      </c>
      <c r="O106">
        <v>62.4</v>
      </c>
      <c r="P106" t="s">
        <v>58</v>
      </c>
      <c r="Q106" t="s">
        <v>59</v>
      </c>
      <c r="R106" t="s">
        <v>60</v>
      </c>
      <c r="S106" s="1">
        <v>43606.434826388897</v>
      </c>
      <c r="T106" t="s">
        <v>144</v>
      </c>
      <c r="U106" t="s">
        <v>135</v>
      </c>
      <c r="V106" t="s">
        <v>211</v>
      </c>
      <c r="W106" s="1">
        <v>35431</v>
      </c>
      <c r="Y106">
        <v>1227960791</v>
      </c>
      <c r="AA106">
        <v>100090760510</v>
      </c>
      <c r="AD106" t="s">
        <v>62</v>
      </c>
      <c r="AF106" t="s">
        <v>64</v>
      </c>
      <c r="AG106" t="s">
        <v>47</v>
      </c>
      <c r="AH106">
        <v>0</v>
      </c>
      <c r="AI106" t="s">
        <v>48</v>
      </c>
      <c r="AJ106">
        <v>580648.18030000001</v>
      </c>
      <c r="AK106">
        <v>9305.2592999999997</v>
      </c>
      <c r="AL106">
        <v>62.4</v>
      </c>
      <c r="AM106">
        <v>1002</v>
      </c>
      <c r="AN106" t="s">
        <v>49</v>
      </c>
      <c r="AO106" t="s">
        <v>50</v>
      </c>
      <c r="AP106" t="s">
        <v>51</v>
      </c>
      <c r="AR106">
        <f t="shared" si="21"/>
        <v>9305.2592999999997</v>
      </c>
      <c r="AS106">
        <f t="shared" si="22"/>
        <v>580648.18030000001</v>
      </c>
      <c r="AT106" s="2">
        <f t="shared" si="23"/>
        <v>20</v>
      </c>
      <c r="AU106" s="2">
        <f t="shared" si="24"/>
        <v>394542.99430000002</v>
      </c>
      <c r="AV106" s="3">
        <f t="shared" si="16"/>
        <v>1E-3</v>
      </c>
      <c r="AW106" s="2">
        <f t="shared" si="25"/>
        <v>394.54299430000003</v>
      </c>
      <c r="AX106" s="2">
        <f t="shared" si="17"/>
        <v>497924</v>
      </c>
      <c r="AY106" s="2" t="str">
        <f t="shared" si="18"/>
        <v>льгота</v>
      </c>
      <c r="AZ106" s="2">
        <f t="shared" si="26"/>
        <v>394.54299430000003</v>
      </c>
      <c r="BA106" s="2" t="str">
        <f t="shared" si="27"/>
        <v>льгота</v>
      </c>
      <c r="BB106" s="2">
        <f t="shared" si="28"/>
        <v>394.54299430000003</v>
      </c>
      <c r="BC106" s="2" t="str">
        <f t="shared" si="29"/>
        <v>льгота</v>
      </c>
      <c r="BD106" s="2">
        <f t="shared" si="30"/>
        <v>394.54299430000003</v>
      </c>
      <c r="BE106" s="2" t="str">
        <f t="shared" si="31"/>
        <v>льгота</v>
      </c>
      <c r="BF106" s="2" t="str">
        <f t="shared" si="19"/>
        <v>льгота</v>
      </c>
      <c r="BG106" s="2"/>
      <c r="BH106" s="2" t="str">
        <f t="shared" si="20"/>
        <v>льгота</v>
      </c>
    </row>
    <row r="107" spans="1:60" x14ac:dyDescent="0.25">
      <c r="A107">
        <v>2229064</v>
      </c>
      <c r="B107">
        <v>127828588</v>
      </c>
      <c r="C107" t="s">
        <v>132</v>
      </c>
      <c r="D107">
        <v>2019</v>
      </c>
      <c r="E107">
        <v>0.04</v>
      </c>
      <c r="F107">
        <v>45</v>
      </c>
      <c r="G107">
        <v>44</v>
      </c>
      <c r="H107">
        <v>0</v>
      </c>
      <c r="I107">
        <v>110505.75</v>
      </c>
      <c r="J107">
        <v>0</v>
      </c>
      <c r="K107">
        <v>0</v>
      </c>
      <c r="L107">
        <v>0.33333000000000002</v>
      </c>
      <c r="M107" t="s">
        <v>212</v>
      </c>
      <c r="N107">
        <v>223846.92</v>
      </c>
      <c r="O107">
        <v>32.1</v>
      </c>
      <c r="P107" t="s">
        <v>41</v>
      </c>
      <c r="Q107" t="s">
        <v>42</v>
      </c>
      <c r="R107" t="s">
        <v>42</v>
      </c>
      <c r="S107" s="1">
        <v>43606.441504629598</v>
      </c>
      <c r="T107" t="s">
        <v>144</v>
      </c>
      <c r="U107" t="s">
        <v>135</v>
      </c>
      <c r="V107" t="s">
        <v>213</v>
      </c>
      <c r="W107" s="1">
        <v>38350</v>
      </c>
      <c r="Y107">
        <v>1228230293</v>
      </c>
      <c r="AA107">
        <v>100081188475</v>
      </c>
      <c r="AF107" t="s">
        <v>64</v>
      </c>
      <c r="AG107" t="s">
        <v>47</v>
      </c>
      <c r="AH107">
        <v>0</v>
      </c>
      <c r="AI107" t="s">
        <v>48</v>
      </c>
      <c r="AJ107">
        <v>300496.59049999999</v>
      </c>
      <c r="AK107">
        <v>9361.2644999999993</v>
      </c>
      <c r="AL107">
        <v>32.1</v>
      </c>
      <c r="AM107">
        <v>1002</v>
      </c>
      <c r="AN107" t="s">
        <v>49</v>
      </c>
      <c r="AO107" t="s">
        <v>50</v>
      </c>
      <c r="AP107" t="s">
        <v>51</v>
      </c>
      <c r="AR107">
        <f t="shared" si="21"/>
        <v>9361.2644999999993</v>
      </c>
      <c r="AS107">
        <f t="shared" si="22"/>
        <v>300496.59049999999</v>
      </c>
      <c r="AT107" s="2">
        <f t="shared" si="23"/>
        <v>20</v>
      </c>
      <c r="AU107" s="2">
        <f t="shared" si="24"/>
        <v>113271.30050000001</v>
      </c>
      <c r="AV107" s="3">
        <f t="shared" si="16"/>
        <v>1E-3</v>
      </c>
      <c r="AW107" s="2">
        <f t="shared" si="25"/>
        <v>37.756722595665003</v>
      </c>
      <c r="AX107" s="2">
        <f t="shared" si="17"/>
        <v>223846.92</v>
      </c>
      <c r="AY107" s="2">
        <f t="shared" si="18"/>
        <v>45</v>
      </c>
      <c r="AZ107" s="2">
        <f t="shared" si="26"/>
        <v>37.756722595665003</v>
      </c>
      <c r="BA107" s="2">
        <f t="shared" si="27"/>
        <v>37.756722595665003</v>
      </c>
      <c r="BB107" s="2">
        <f t="shared" si="28"/>
        <v>37.756722595665003</v>
      </c>
      <c r="BC107" s="2">
        <f t="shared" si="29"/>
        <v>37.756722595665003</v>
      </c>
      <c r="BD107" s="2">
        <f t="shared" si="30"/>
        <v>37.756722595665003</v>
      </c>
      <c r="BE107" s="2">
        <f t="shared" si="31"/>
        <v>37.756722595665003</v>
      </c>
      <c r="BF107" s="2">
        <f t="shared" si="19"/>
        <v>1</v>
      </c>
      <c r="BG107" s="2"/>
      <c r="BH107" s="2">
        <f t="shared" si="20"/>
        <v>37.756722595665003</v>
      </c>
    </row>
    <row r="108" spans="1:60" x14ac:dyDescent="0.25">
      <c r="A108">
        <v>2229065</v>
      </c>
      <c r="B108">
        <v>127828588</v>
      </c>
      <c r="C108" t="s">
        <v>132</v>
      </c>
      <c r="D108">
        <v>2019</v>
      </c>
      <c r="E108">
        <v>0.04</v>
      </c>
      <c r="F108">
        <v>45</v>
      </c>
      <c r="G108">
        <v>44</v>
      </c>
      <c r="H108">
        <v>0</v>
      </c>
      <c r="I108">
        <v>110505.75</v>
      </c>
      <c r="J108">
        <v>0</v>
      </c>
      <c r="K108">
        <v>0</v>
      </c>
      <c r="L108">
        <v>0.33333000000000002</v>
      </c>
      <c r="M108" t="s">
        <v>212</v>
      </c>
      <c r="N108">
        <v>223846.92</v>
      </c>
      <c r="O108">
        <v>32.1</v>
      </c>
      <c r="P108" t="s">
        <v>41</v>
      </c>
      <c r="Q108" t="s">
        <v>42</v>
      </c>
      <c r="R108" t="s">
        <v>42</v>
      </c>
      <c r="S108" s="1">
        <v>43606.440439814804</v>
      </c>
      <c r="T108" t="s">
        <v>144</v>
      </c>
      <c r="U108" t="s">
        <v>135</v>
      </c>
      <c r="V108" t="s">
        <v>213</v>
      </c>
      <c r="W108" s="1">
        <v>38350</v>
      </c>
      <c r="Y108">
        <v>1228186529</v>
      </c>
      <c r="AA108">
        <v>100117140840</v>
      </c>
      <c r="AF108" t="s">
        <v>64</v>
      </c>
      <c r="AG108" t="s">
        <v>47</v>
      </c>
      <c r="AH108">
        <v>0</v>
      </c>
      <c r="AI108" t="s">
        <v>48</v>
      </c>
      <c r="AJ108">
        <v>300496.59049999999</v>
      </c>
      <c r="AK108">
        <v>9361.2644999999993</v>
      </c>
      <c r="AL108">
        <v>32.1</v>
      </c>
      <c r="AM108">
        <v>1002</v>
      </c>
      <c r="AN108" t="s">
        <v>49</v>
      </c>
      <c r="AO108" t="s">
        <v>50</v>
      </c>
      <c r="AP108" t="s">
        <v>51</v>
      </c>
      <c r="AR108">
        <f t="shared" si="21"/>
        <v>9361.2644999999993</v>
      </c>
      <c r="AS108">
        <f t="shared" si="22"/>
        <v>300496.59049999999</v>
      </c>
      <c r="AT108" s="2">
        <f t="shared" si="23"/>
        <v>20</v>
      </c>
      <c r="AU108" s="2">
        <f t="shared" si="24"/>
        <v>113271.30050000001</v>
      </c>
      <c r="AV108" s="3">
        <f t="shared" si="16"/>
        <v>1E-3</v>
      </c>
      <c r="AW108" s="2">
        <f t="shared" si="25"/>
        <v>37.756722595665003</v>
      </c>
      <c r="AX108" s="2">
        <f t="shared" si="17"/>
        <v>223846.92</v>
      </c>
      <c r="AY108" s="2">
        <f t="shared" si="18"/>
        <v>45</v>
      </c>
      <c r="AZ108" s="2">
        <f t="shared" si="26"/>
        <v>37.756722595665003</v>
      </c>
      <c r="BA108" s="2">
        <f t="shared" si="27"/>
        <v>37.756722595665003</v>
      </c>
      <c r="BB108" s="2">
        <f t="shared" si="28"/>
        <v>37.756722595665003</v>
      </c>
      <c r="BC108" s="2">
        <f t="shared" si="29"/>
        <v>37.756722595665003</v>
      </c>
      <c r="BD108" s="2">
        <f t="shared" si="30"/>
        <v>37.756722595665003</v>
      </c>
      <c r="BE108" s="2">
        <f t="shared" si="31"/>
        <v>37.756722595665003</v>
      </c>
      <c r="BF108" s="2">
        <f t="shared" si="19"/>
        <v>1</v>
      </c>
      <c r="BG108" s="2"/>
      <c r="BH108" s="2">
        <f t="shared" si="20"/>
        <v>37.756722595665003</v>
      </c>
    </row>
    <row r="109" spans="1:60" x14ac:dyDescent="0.25">
      <c r="A109">
        <v>2229066</v>
      </c>
      <c r="B109">
        <v>127828588</v>
      </c>
      <c r="C109" t="s">
        <v>132</v>
      </c>
      <c r="D109">
        <v>2019</v>
      </c>
      <c r="E109">
        <v>0.04</v>
      </c>
      <c r="F109">
        <v>45</v>
      </c>
      <c r="G109">
        <v>44</v>
      </c>
      <c r="H109">
        <v>0</v>
      </c>
      <c r="I109">
        <v>110505.75</v>
      </c>
      <c r="J109">
        <v>0</v>
      </c>
      <c r="K109">
        <v>0</v>
      </c>
      <c r="L109">
        <v>0.33333000000000002</v>
      </c>
      <c r="M109" t="s">
        <v>212</v>
      </c>
      <c r="N109">
        <v>223846.92</v>
      </c>
      <c r="O109">
        <v>32.1</v>
      </c>
      <c r="P109" t="s">
        <v>41</v>
      </c>
      <c r="Q109" t="s">
        <v>42</v>
      </c>
      <c r="R109" t="s">
        <v>42</v>
      </c>
      <c r="S109" s="1">
        <v>43606.456018518496</v>
      </c>
      <c r="T109" t="s">
        <v>144</v>
      </c>
      <c r="U109" t="s">
        <v>135</v>
      </c>
      <c r="V109" t="s">
        <v>213</v>
      </c>
      <c r="W109" s="1">
        <v>38350</v>
      </c>
      <c r="Y109">
        <v>1228847536</v>
      </c>
      <c r="AA109">
        <v>100117141071</v>
      </c>
      <c r="AF109" t="s">
        <v>64</v>
      </c>
      <c r="AG109" t="s">
        <v>47</v>
      </c>
      <c r="AH109">
        <v>0</v>
      </c>
      <c r="AI109" t="s">
        <v>48</v>
      </c>
      <c r="AJ109">
        <v>300496.59049999999</v>
      </c>
      <c r="AK109">
        <v>9361.2644999999993</v>
      </c>
      <c r="AL109">
        <v>32.1</v>
      </c>
      <c r="AM109">
        <v>1002</v>
      </c>
      <c r="AN109" t="s">
        <v>49</v>
      </c>
      <c r="AO109" t="s">
        <v>50</v>
      </c>
      <c r="AP109" t="s">
        <v>51</v>
      </c>
      <c r="AR109">
        <f t="shared" si="21"/>
        <v>9361.2644999999993</v>
      </c>
      <c r="AS109">
        <f t="shared" si="22"/>
        <v>300496.59049999999</v>
      </c>
      <c r="AT109" s="2">
        <f t="shared" si="23"/>
        <v>20</v>
      </c>
      <c r="AU109" s="2">
        <f t="shared" si="24"/>
        <v>113271.30050000001</v>
      </c>
      <c r="AV109" s="3">
        <f t="shared" si="16"/>
        <v>1E-3</v>
      </c>
      <c r="AW109" s="2">
        <f t="shared" si="25"/>
        <v>37.756722595665003</v>
      </c>
      <c r="AX109" s="2">
        <f t="shared" si="17"/>
        <v>223846.92</v>
      </c>
      <c r="AY109" s="2">
        <f t="shared" si="18"/>
        <v>45</v>
      </c>
      <c r="AZ109" s="2">
        <f t="shared" si="26"/>
        <v>37.756722595665003</v>
      </c>
      <c r="BA109" s="2">
        <f t="shared" si="27"/>
        <v>37.756722595665003</v>
      </c>
      <c r="BB109" s="2">
        <f t="shared" si="28"/>
        <v>37.756722595665003</v>
      </c>
      <c r="BC109" s="2">
        <f t="shared" si="29"/>
        <v>37.756722595665003</v>
      </c>
      <c r="BD109" s="2">
        <f t="shared" si="30"/>
        <v>37.756722595665003</v>
      </c>
      <c r="BE109" s="2">
        <f t="shared" si="31"/>
        <v>37.756722595665003</v>
      </c>
      <c r="BF109" s="2">
        <f t="shared" si="19"/>
        <v>1</v>
      </c>
      <c r="BG109" s="2"/>
      <c r="BH109" s="2">
        <f t="shared" si="20"/>
        <v>37.756722595665003</v>
      </c>
    </row>
    <row r="110" spans="1:60" x14ac:dyDescent="0.25">
      <c r="A110">
        <v>2189822</v>
      </c>
      <c r="B110">
        <v>13106761</v>
      </c>
      <c r="C110" t="s">
        <v>132</v>
      </c>
      <c r="D110">
        <v>2019</v>
      </c>
      <c r="E110">
        <v>0.04</v>
      </c>
      <c r="F110">
        <v>31</v>
      </c>
      <c r="G110">
        <v>30</v>
      </c>
      <c r="H110">
        <v>0</v>
      </c>
      <c r="I110">
        <v>74816.789999999994</v>
      </c>
      <c r="J110">
        <v>0</v>
      </c>
      <c r="K110">
        <v>0</v>
      </c>
      <c r="L110">
        <v>0.25</v>
      </c>
      <c r="M110" t="s">
        <v>214</v>
      </c>
      <c r="N110">
        <v>202071</v>
      </c>
      <c r="O110">
        <v>31.6</v>
      </c>
      <c r="P110" t="s">
        <v>41</v>
      </c>
      <c r="Q110" t="s">
        <v>42</v>
      </c>
      <c r="R110" t="s">
        <v>42</v>
      </c>
      <c r="S110" s="1">
        <v>43606.440972222197</v>
      </c>
      <c r="T110" t="s">
        <v>144</v>
      </c>
      <c r="U110" t="s">
        <v>135</v>
      </c>
      <c r="V110" t="s">
        <v>215</v>
      </c>
      <c r="W110" s="1">
        <v>41968</v>
      </c>
      <c r="Y110">
        <v>1228208350</v>
      </c>
      <c r="AA110">
        <v>100097808594</v>
      </c>
      <c r="AF110" t="s">
        <v>64</v>
      </c>
      <c r="AG110" t="s">
        <v>198</v>
      </c>
      <c r="AH110">
        <v>0</v>
      </c>
      <c r="AI110" t="s">
        <v>48</v>
      </c>
      <c r="AJ110">
        <v>78400.639599999995</v>
      </c>
      <c r="AK110">
        <v>2481.0329000000002</v>
      </c>
      <c r="AL110">
        <v>31.6</v>
      </c>
      <c r="AM110">
        <v>6003</v>
      </c>
      <c r="AN110" t="s">
        <v>199</v>
      </c>
      <c r="AO110" t="s">
        <v>50</v>
      </c>
      <c r="AP110" t="s">
        <v>198</v>
      </c>
      <c r="AR110">
        <f t="shared" si="21"/>
        <v>2481.0329000000002</v>
      </c>
      <c r="AS110">
        <f t="shared" si="22"/>
        <v>78400.639599999995</v>
      </c>
      <c r="AT110" s="2">
        <f t="shared" si="23"/>
        <v>20</v>
      </c>
      <c r="AU110" s="2">
        <f t="shared" si="24"/>
        <v>28779.981599999992</v>
      </c>
      <c r="AV110" s="3">
        <f t="shared" si="16"/>
        <v>1E-3</v>
      </c>
      <c r="AW110" s="2">
        <f t="shared" si="25"/>
        <v>7.194995399999998</v>
      </c>
      <c r="AX110" s="2">
        <f t="shared" si="17"/>
        <v>202071</v>
      </c>
      <c r="AY110" s="2">
        <f t="shared" si="18"/>
        <v>31</v>
      </c>
      <c r="AZ110" s="2">
        <f t="shared" si="26"/>
        <v>7.194995399999998</v>
      </c>
      <c r="BA110" s="2">
        <f t="shared" si="27"/>
        <v>7.194995399999998</v>
      </c>
      <c r="BB110" s="2">
        <f t="shared" si="28"/>
        <v>7.194995399999998</v>
      </c>
      <c r="BC110" s="2">
        <f t="shared" si="29"/>
        <v>7.194995399999998</v>
      </c>
      <c r="BD110" s="2">
        <f t="shared" si="30"/>
        <v>7.194995399999998</v>
      </c>
      <c r="BE110" s="2">
        <f t="shared" si="31"/>
        <v>7.194995399999998</v>
      </c>
      <c r="BF110" s="2">
        <f t="shared" si="19"/>
        <v>1</v>
      </c>
      <c r="BG110" s="2"/>
      <c r="BH110" s="2">
        <f t="shared" si="20"/>
        <v>7.194995399999998</v>
      </c>
    </row>
    <row r="111" spans="1:60" x14ac:dyDescent="0.25">
      <c r="A111">
        <v>2189823</v>
      </c>
      <c r="B111">
        <v>13106761</v>
      </c>
      <c r="C111" t="s">
        <v>132</v>
      </c>
      <c r="D111">
        <v>2019</v>
      </c>
      <c r="E111">
        <v>0.04</v>
      </c>
      <c r="F111">
        <v>31</v>
      </c>
      <c r="G111">
        <v>30</v>
      </c>
      <c r="H111">
        <v>0</v>
      </c>
      <c r="I111">
        <v>74816.789999999994</v>
      </c>
      <c r="J111">
        <v>0</v>
      </c>
      <c r="K111">
        <v>0</v>
      </c>
      <c r="L111">
        <v>0.25</v>
      </c>
      <c r="M111" t="s">
        <v>214</v>
      </c>
      <c r="N111">
        <v>202071</v>
      </c>
      <c r="O111">
        <v>31.6</v>
      </c>
      <c r="P111" t="s">
        <v>41</v>
      </c>
      <c r="Q111" t="s">
        <v>42</v>
      </c>
      <c r="R111" t="s">
        <v>42</v>
      </c>
      <c r="S111" s="1">
        <v>43606.459513888898</v>
      </c>
      <c r="T111" t="s">
        <v>144</v>
      </c>
      <c r="U111" t="s">
        <v>135</v>
      </c>
      <c r="V111" t="s">
        <v>215</v>
      </c>
      <c r="W111" s="1">
        <v>41968</v>
      </c>
      <c r="Y111">
        <v>1228995215</v>
      </c>
      <c r="AA111">
        <v>100138603731</v>
      </c>
      <c r="AF111" t="s">
        <v>64</v>
      </c>
      <c r="AG111" t="s">
        <v>198</v>
      </c>
      <c r="AH111">
        <v>0</v>
      </c>
      <c r="AI111" t="s">
        <v>48</v>
      </c>
      <c r="AJ111">
        <v>78400.639599999995</v>
      </c>
      <c r="AK111">
        <v>2481.0329000000002</v>
      </c>
      <c r="AL111">
        <v>31.6</v>
      </c>
      <c r="AM111">
        <v>6003</v>
      </c>
      <c r="AN111" t="s">
        <v>199</v>
      </c>
      <c r="AO111" t="s">
        <v>50</v>
      </c>
      <c r="AP111" t="s">
        <v>198</v>
      </c>
      <c r="AR111">
        <f t="shared" si="21"/>
        <v>2481.0329000000002</v>
      </c>
      <c r="AS111">
        <f t="shared" si="22"/>
        <v>78400.639599999995</v>
      </c>
      <c r="AT111" s="2">
        <f t="shared" si="23"/>
        <v>20</v>
      </c>
      <c r="AU111" s="2">
        <f t="shared" si="24"/>
        <v>28779.981599999992</v>
      </c>
      <c r="AV111" s="3">
        <f t="shared" si="16"/>
        <v>1E-3</v>
      </c>
      <c r="AW111" s="2">
        <f t="shared" si="25"/>
        <v>7.194995399999998</v>
      </c>
      <c r="AX111" s="2">
        <f t="shared" si="17"/>
        <v>202071</v>
      </c>
      <c r="AY111" s="2">
        <f t="shared" si="18"/>
        <v>31</v>
      </c>
      <c r="AZ111" s="2">
        <f t="shared" si="26"/>
        <v>7.194995399999998</v>
      </c>
      <c r="BA111" s="2">
        <f t="shared" si="27"/>
        <v>7.194995399999998</v>
      </c>
      <c r="BB111" s="2">
        <f t="shared" si="28"/>
        <v>7.194995399999998</v>
      </c>
      <c r="BC111" s="2">
        <f t="shared" si="29"/>
        <v>7.194995399999998</v>
      </c>
      <c r="BD111" s="2">
        <f t="shared" si="30"/>
        <v>7.194995399999998</v>
      </c>
      <c r="BE111" s="2">
        <f t="shared" si="31"/>
        <v>7.194995399999998</v>
      </c>
      <c r="BF111" s="2">
        <f t="shared" si="19"/>
        <v>1</v>
      </c>
      <c r="BG111" s="2"/>
      <c r="BH111" s="2">
        <f t="shared" si="20"/>
        <v>7.194995399999998</v>
      </c>
    </row>
    <row r="112" spans="1:60" x14ac:dyDescent="0.25">
      <c r="A112">
        <v>2189824</v>
      </c>
      <c r="B112">
        <v>13106761</v>
      </c>
      <c r="C112" t="s">
        <v>132</v>
      </c>
      <c r="D112">
        <v>2019</v>
      </c>
      <c r="E112">
        <v>0.04</v>
      </c>
      <c r="F112">
        <v>31</v>
      </c>
      <c r="G112">
        <v>30</v>
      </c>
      <c r="H112">
        <v>0</v>
      </c>
      <c r="I112">
        <v>74816.789999999994</v>
      </c>
      <c r="J112">
        <v>0</v>
      </c>
      <c r="K112">
        <v>0</v>
      </c>
      <c r="L112">
        <v>0.25</v>
      </c>
      <c r="M112" t="s">
        <v>214</v>
      </c>
      <c r="N112">
        <v>202071</v>
      </c>
      <c r="O112">
        <v>31.6</v>
      </c>
      <c r="P112" t="s">
        <v>41</v>
      </c>
      <c r="Q112" t="s">
        <v>42</v>
      </c>
      <c r="R112" t="s">
        <v>42</v>
      </c>
      <c r="S112" s="1">
        <v>43606.455486111103</v>
      </c>
      <c r="T112" t="s">
        <v>144</v>
      </c>
      <c r="U112" t="s">
        <v>135</v>
      </c>
      <c r="V112" t="s">
        <v>215</v>
      </c>
      <c r="W112" s="1">
        <v>41968</v>
      </c>
      <c r="Y112">
        <v>1228825778</v>
      </c>
      <c r="AA112">
        <v>100205564209</v>
      </c>
      <c r="AF112" t="s">
        <v>64</v>
      </c>
      <c r="AG112" t="s">
        <v>198</v>
      </c>
      <c r="AH112">
        <v>0</v>
      </c>
      <c r="AI112" t="s">
        <v>48</v>
      </c>
      <c r="AJ112">
        <v>78400.639599999995</v>
      </c>
      <c r="AK112">
        <v>2481.0329000000002</v>
      </c>
      <c r="AL112">
        <v>31.6</v>
      </c>
      <c r="AM112">
        <v>6003</v>
      </c>
      <c r="AN112" t="s">
        <v>199</v>
      </c>
      <c r="AO112" t="s">
        <v>50</v>
      </c>
      <c r="AP112" t="s">
        <v>198</v>
      </c>
      <c r="AR112">
        <f t="shared" si="21"/>
        <v>2481.0329000000002</v>
      </c>
      <c r="AS112">
        <f t="shared" si="22"/>
        <v>78400.639599999995</v>
      </c>
      <c r="AT112" s="2">
        <f t="shared" si="23"/>
        <v>20</v>
      </c>
      <c r="AU112" s="2">
        <f t="shared" si="24"/>
        <v>28779.981599999992</v>
      </c>
      <c r="AV112" s="3">
        <f t="shared" si="16"/>
        <v>1E-3</v>
      </c>
      <c r="AW112" s="2">
        <f t="shared" si="25"/>
        <v>7.194995399999998</v>
      </c>
      <c r="AX112" s="2">
        <f t="shared" si="17"/>
        <v>202071</v>
      </c>
      <c r="AY112" s="2">
        <f t="shared" si="18"/>
        <v>31</v>
      </c>
      <c r="AZ112" s="2">
        <f t="shared" si="26"/>
        <v>7.194995399999998</v>
      </c>
      <c r="BA112" s="2">
        <f t="shared" si="27"/>
        <v>7.194995399999998</v>
      </c>
      <c r="BB112" s="2">
        <f t="shared" si="28"/>
        <v>7.194995399999998</v>
      </c>
      <c r="BC112" s="2">
        <f t="shared" si="29"/>
        <v>7.194995399999998</v>
      </c>
      <c r="BD112" s="2">
        <f t="shared" si="30"/>
        <v>7.194995399999998</v>
      </c>
      <c r="BE112" s="2">
        <f t="shared" si="31"/>
        <v>7.194995399999998</v>
      </c>
      <c r="BF112" s="2">
        <f t="shared" si="19"/>
        <v>1</v>
      </c>
      <c r="BG112" s="2"/>
      <c r="BH112" s="2">
        <f t="shared" si="20"/>
        <v>7.194995399999998</v>
      </c>
    </row>
    <row r="113" spans="1:60" x14ac:dyDescent="0.25">
      <c r="A113">
        <v>2189825</v>
      </c>
      <c r="B113">
        <v>13106761</v>
      </c>
      <c r="C113" t="s">
        <v>132</v>
      </c>
      <c r="D113">
        <v>2019</v>
      </c>
      <c r="E113">
        <v>0.04</v>
      </c>
      <c r="F113">
        <v>31</v>
      </c>
      <c r="G113">
        <v>30</v>
      </c>
      <c r="H113">
        <v>0</v>
      </c>
      <c r="I113">
        <v>74816.789999999994</v>
      </c>
      <c r="J113">
        <v>0</v>
      </c>
      <c r="K113">
        <v>0</v>
      </c>
      <c r="L113">
        <v>0.25</v>
      </c>
      <c r="M113" t="s">
        <v>214</v>
      </c>
      <c r="N113">
        <v>202071</v>
      </c>
      <c r="O113">
        <v>31.6</v>
      </c>
      <c r="P113" t="s">
        <v>41</v>
      </c>
      <c r="Q113" t="s">
        <v>42</v>
      </c>
      <c r="R113" t="s">
        <v>42</v>
      </c>
      <c r="S113" s="1">
        <v>43606.437881944403</v>
      </c>
      <c r="T113" t="s">
        <v>144</v>
      </c>
      <c r="U113" t="s">
        <v>135</v>
      </c>
      <c r="V113" t="s">
        <v>215</v>
      </c>
      <c r="W113" s="1">
        <v>41968</v>
      </c>
      <c r="Y113">
        <v>1228081447</v>
      </c>
      <c r="AA113">
        <v>2000102647830</v>
      </c>
      <c r="AF113" t="s">
        <v>64</v>
      </c>
      <c r="AG113" t="s">
        <v>198</v>
      </c>
      <c r="AH113">
        <v>0</v>
      </c>
      <c r="AI113" t="s">
        <v>48</v>
      </c>
      <c r="AJ113">
        <v>78400.639599999995</v>
      </c>
      <c r="AK113">
        <v>2481.0329000000002</v>
      </c>
      <c r="AL113">
        <v>31.6</v>
      </c>
      <c r="AM113">
        <v>6003</v>
      </c>
      <c r="AN113" t="s">
        <v>199</v>
      </c>
      <c r="AO113" t="s">
        <v>50</v>
      </c>
      <c r="AP113" t="s">
        <v>198</v>
      </c>
      <c r="AR113">
        <f t="shared" si="21"/>
        <v>2481.0329000000002</v>
      </c>
      <c r="AS113">
        <f t="shared" si="22"/>
        <v>78400.639599999995</v>
      </c>
      <c r="AT113" s="2">
        <f t="shared" si="23"/>
        <v>20</v>
      </c>
      <c r="AU113" s="2">
        <f t="shared" si="24"/>
        <v>28779.981599999992</v>
      </c>
      <c r="AV113" s="3">
        <f t="shared" si="16"/>
        <v>1E-3</v>
      </c>
      <c r="AW113" s="2">
        <f t="shared" si="25"/>
        <v>7.194995399999998</v>
      </c>
      <c r="AX113" s="2">
        <f t="shared" si="17"/>
        <v>202071</v>
      </c>
      <c r="AY113" s="2">
        <f t="shared" si="18"/>
        <v>31</v>
      </c>
      <c r="AZ113" s="2">
        <f t="shared" si="26"/>
        <v>7.194995399999998</v>
      </c>
      <c r="BA113" s="2">
        <f t="shared" si="27"/>
        <v>7.194995399999998</v>
      </c>
      <c r="BB113" s="2">
        <f t="shared" si="28"/>
        <v>7.194995399999998</v>
      </c>
      <c r="BC113" s="2">
        <f t="shared" si="29"/>
        <v>7.194995399999998</v>
      </c>
      <c r="BD113" s="2">
        <f t="shared" si="30"/>
        <v>7.194995399999998</v>
      </c>
      <c r="BE113" s="2">
        <f t="shared" si="31"/>
        <v>7.194995399999998</v>
      </c>
      <c r="BF113" s="2">
        <f t="shared" si="19"/>
        <v>1</v>
      </c>
      <c r="BG113" s="2"/>
      <c r="BH113" s="2">
        <f t="shared" si="20"/>
        <v>7.194995399999998</v>
      </c>
    </row>
    <row r="114" spans="1:60" x14ac:dyDescent="0.25">
      <c r="A114">
        <v>2228601</v>
      </c>
      <c r="B114">
        <v>127828593</v>
      </c>
      <c r="C114" t="s">
        <v>132</v>
      </c>
      <c r="D114">
        <v>2019</v>
      </c>
      <c r="E114">
        <v>0.33</v>
      </c>
      <c r="F114">
        <v>1852</v>
      </c>
      <c r="G114">
        <v>0</v>
      </c>
      <c r="H114">
        <v>1807</v>
      </c>
      <c r="I114">
        <v>547568.41</v>
      </c>
      <c r="J114">
        <v>0</v>
      </c>
      <c r="K114">
        <v>2</v>
      </c>
      <c r="L114">
        <v>1</v>
      </c>
      <c r="M114" t="s">
        <v>216</v>
      </c>
      <c r="N114">
        <v>369728.84</v>
      </c>
      <c r="O114">
        <v>48</v>
      </c>
      <c r="P114" t="s">
        <v>58</v>
      </c>
      <c r="Q114" t="s">
        <v>59</v>
      </c>
      <c r="R114" t="s">
        <v>60</v>
      </c>
      <c r="S114" s="1">
        <v>43606.440949074102</v>
      </c>
      <c r="T114" t="s">
        <v>144</v>
      </c>
      <c r="U114" t="s">
        <v>135</v>
      </c>
      <c r="V114" t="s">
        <v>217</v>
      </c>
      <c r="W114" s="1">
        <v>37760</v>
      </c>
      <c r="Y114">
        <v>1228207306</v>
      </c>
      <c r="AA114">
        <v>100080177543</v>
      </c>
      <c r="AD114" t="s">
        <v>62</v>
      </c>
      <c r="AF114" t="s">
        <v>64</v>
      </c>
      <c r="AG114" t="s">
        <v>47</v>
      </c>
      <c r="AH114">
        <v>0</v>
      </c>
      <c r="AI114" t="s">
        <v>48</v>
      </c>
      <c r="AJ114">
        <v>447593.33279999997</v>
      </c>
      <c r="AK114">
        <v>9324.8611000000001</v>
      </c>
      <c r="AL114">
        <v>48</v>
      </c>
      <c r="AM114">
        <v>1002</v>
      </c>
      <c r="AN114" t="s">
        <v>49</v>
      </c>
      <c r="AO114" t="s">
        <v>50</v>
      </c>
      <c r="AP114" t="s">
        <v>51</v>
      </c>
      <c r="AR114">
        <f t="shared" si="21"/>
        <v>9324.8611000000001</v>
      </c>
      <c r="AS114">
        <f t="shared" si="22"/>
        <v>447593.33279999997</v>
      </c>
      <c r="AT114" s="2">
        <f t="shared" si="23"/>
        <v>20</v>
      </c>
      <c r="AU114" s="2">
        <f t="shared" si="24"/>
        <v>261096.11079999997</v>
      </c>
      <c r="AV114" s="3">
        <f t="shared" si="16"/>
        <v>1E-3</v>
      </c>
      <c r="AW114" s="2">
        <f t="shared" si="25"/>
        <v>261.09611079999996</v>
      </c>
      <c r="AX114" s="2">
        <f t="shared" si="17"/>
        <v>369728.84</v>
      </c>
      <c r="AY114" s="2" t="str">
        <f t="shared" si="18"/>
        <v>льгота</v>
      </c>
      <c r="AZ114" s="2">
        <f t="shared" si="26"/>
        <v>261.09611079999996</v>
      </c>
      <c r="BA114" s="2" t="str">
        <f t="shared" si="27"/>
        <v>льгота</v>
      </c>
      <c r="BB114" s="2">
        <f t="shared" si="28"/>
        <v>261.09611079999996</v>
      </c>
      <c r="BC114" s="2" t="str">
        <f t="shared" si="29"/>
        <v>льгота</v>
      </c>
      <c r="BD114" s="2">
        <f t="shared" si="30"/>
        <v>261.09611079999996</v>
      </c>
      <c r="BE114" s="2" t="str">
        <f t="shared" si="31"/>
        <v>льгота</v>
      </c>
      <c r="BF114" s="2" t="str">
        <f t="shared" si="19"/>
        <v>льгота</v>
      </c>
      <c r="BG114" s="2"/>
      <c r="BH114" s="2" t="str">
        <f t="shared" si="20"/>
        <v>льгота</v>
      </c>
    </row>
    <row r="115" spans="1:60" x14ac:dyDescent="0.25">
      <c r="A115">
        <v>2223920</v>
      </c>
      <c r="B115">
        <v>123965640</v>
      </c>
      <c r="C115" t="s">
        <v>132</v>
      </c>
      <c r="D115">
        <v>2019</v>
      </c>
      <c r="E115">
        <v>0.33</v>
      </c>
      <c r="F115">
        <v>2930</v>
      </c>
      <c r="G115">
        <v>2859</v>
      </c>
      <c r="H115">
        <v>0</v>
      </c>
      <c r="I115">
        <v>866475.36</v>
      </c>
      <c r="J115">
        <v>0</v>
      </c>
      <c r="K115">
        <v>0</v>
      </c>
      <c r="L115">
        <v>1</v>
      </c>
      <c r="M115" t="s">
        <v>218</v>
      </c>
      <c r="N115">
        <v>585061.01</v>
      </c>
      <c r="O115">
        <v>63.8</v>
      </c>
      <c r="P115" t="s">
        <v>41</v>
      </c>
      <c r="Q115" t="s">
        <v>42</v>
      </c>
      <c r="R115" t="s">
        <v>42</v>
      </c>
      <c r="S115" s="1">
        <v>43606.437164351897</v>
      </c>
      <c r="T115" t="s">
        <v>144</v>
      </c>
      <c r="U115" t="s">
        <v>135</v>
      </c>
      <c r="V115" t="s">
        <v>219</v>
      </c>
      <c r="W115" s="1">
        <v>36504</v>
      </c>
      <c r="Y115">
        <v>1228051922</v>
      </c>
      <c r="AA115">
        <v>100091759460</v>
      </c>
      <c r="AF115" t="s">
        <v>64</v>
      </c>
      <c r="AG115" t="s">
        <v>47</v>
      </c>
      <c r="AH115">
        <v>0</v>
      </c>
      <c r="AI115" t="s">
        <v>48</v>
      </c>
      <c r="AJ115">
        <v>593615.99239999999</v>
      </c>
      <c r="AK115">
        <v>9304.3258999999998</v>
      </c>
      <c r="AL115">
        <v>63.8</v>
      </c>
      <c r="AM115">
        <v>1002</v>
      </c>
      <c r="AN115" t="s">
        <v>49</v>
      </c>
      <c r="AO115" t="s">
        <v>50</v>
      </c>
      <c r="AP115" t="s">
        <v>51</v>
      </c>
      <c r="AR115">
        <f t="shared" si="21"/>
        <v>9304.3258999999998</v>
      </c>
      <c r="AS115">
        <f t="shared" si="22"/>
        <v>593615.99239999999</v>
      </c>
      <c r="AT115" s="2">
        <f t="shared" si="23"/>
        <v>20</v>
      </c>
      <c r="AU115" s="2">
        <f t="shared" si="24"/>
        <v>407529.47440000001</v>
      </c>
      <c r="AV115" s="3">
        <f t="shared" si="16"/>
        <v>1E-3</v>
      </c>
      <c r="AW115" s="2">
        <f t="shared" si="25"/>
        <v>407.52947440000003</v>
      </c>
      <c r="AX115" s="2">
        <f t="shared" si="17"/>
        <v>585061.01</v>
      </c>
      <c r="AY115" s="2">
        <f t="shared" si="18"/>
        <v>2930</v>
      </c>
      <c r="AZ115" s="2">
        <f t="shared" si="26"/>
        <v>407.52947440000003</v>
      </c>
      <c r="BA115" s="2">
        <f t="shared" si="27"/>
        <v>407.52947440000003</v>
      </c>
      <c r="BB115" s="2">
        <f t="shared" si="28"/>
        <v>407.52947440000003</v>
      </c>
      <c r="BC115" s="2">
        <f t="shared" si="29"/>
        <v>407.52947440000003</v>
      </c>
      <c r="BD115" s="2">
        <f t="shared" si="30"/>
        <v>407.52947440000003</v>
      </c>
      <c r="BE115" s="2">
        <f t="shared" si="31"/>
        <v>407.52947440000003</v>
      </c>
      <c r="BF115" s="2">
        <f t="shared" si="19"/>
        <v>1</v>
      </c>
      <c r="BG115" s="2"/>
      <c r="BH115" s="2">
        <f t="shared" si="20"/>
        <v>407.52947440000003</v>
      </c>
    </row>
    <row r="116" spans="1:60" x14ac:dyDescent="0.25">
      <c r="A116">
        <v>2198694</v>
      </c>
      <c r="B116">
        <v>13095236</v>
      </c>
      <c r="C116" t="s">
        <v>132</v>
      </c>
      <c r="D116">
        <v>2019</v>
      </c>
      <c r="E116">
        <v>0.33</v>
      </c>
      <c r="F116">
        <v>2976</v>
      </c>
      <c r="G116">
        <v>2903</v>
      </c>
      <c r="H116">
        <v>0</v>
      </c>
      <c r="I116">
        <v>879733.99</v>
      </c>
      <c r="J116">
        <v>0</v>
      </c>
      <c r="K116">
        <v>0</v>
      </c>
      <c r="L116">
        <v>1</v>
      </c>
      <c r="M116" t="s">
        <v>220</v>
      </c>
      <c r="N116">
        <v>594013.5</v>
      </c>
      <c r="O116">
        <v>64.2</v>
      </c>
      <c r="P116" t="s">
        <v>41</v>
      </c>
      <c r="Q116" t="s">
        <v>42</v>
      </c>
      <c r="R116" t="s">
        <v>42</v>
      </c>
      <c r="S116" s="1">
        <v>43606.435729166697</v>
      </c>
      <c r="T116" t="s">
        <v>144</v>
      </c>
      <c r="U116" t="s">
        <v>135</v>
      </c>
      <c r="V116" t="s">
        <v>221</v>
      </c>
      <c r="W116" s="1">
        <v>36504</v>
      </c>
      <c r="Y116">
        <v>1227994686</v>
      </c>
      <c r="AA116">
        <v>100163923367</v>
      </c>
      <c r="AF116" t="s">
        <v>64</v>
      </c>
      <c r="AG116" t="s">
        <v>47</v>
      </c>
      <c r="AH116">
        <v>0</v>
      </c>
      <c r="AI116" t="s">
        <v>48</v>
      </c>
      <c r="AJ116">
        <v>597277.79850000003</v>
      </c>
      <c r="AK116">
        <v>9303.3924999999999</v>
      </c>
      <c r="AL116">
        <v>64.2</v>
      </c>
      <c r="AM116">
        <v>1002</v>
      </c>
      <c r="AN116" t="s">
        <v>49</v>
      </c>
      <c r="AO116" t="s">
        <v>50</v>
      </c>
      <c r="AP116" t="s">
        <v>51</v>
      </c>
      <c r="AR116">
        <f t="shared" si="21"/>
        <v>9303.3924999999999</v>
      </c>
      <c r="AS116">
        <f t="shared" si="22"/>
        <v>597277.79850000003</v>
      </c>
      <c r="AT116" s="2">
        <f t="shared" si="23"/>
        <v>20</v>
      </c>
      <c r="AU116" s="2">
        <f t="shared" si="24"/>
        <v>411209.94850000006</v>
      </c>
      <c r="AV116" s="3">
        <f t="shared" si="16"/>
        <v>1E-3</v>
      </c>
      <c r="AW116" s="2">
        <f t="shared" si="25"/>
        <v>411.20994850000005</v>
      </c>
      <c r="AX116" s="2">
        <f t="shared" si="17"/>
        <v>594013.5</v>
      </c>
      <c r="AY116" s="2">
        <f t="shared" si="18"/>
        <v>2976</v>
      </c>
      <c r="AZ116" s="2">
        <f t="shared" si="26"/>
        <v>411.20994850000005</v>
      </c>
      <c r="BA116" s="2">
        <f t="shared" si="27"/>
        <v>411.20994850000005</v>
      </c>
      <c r="BB116" s="2">
        <f t="shared" si="28"/>
        <v>411.20994850000005</v>
      </c>
      <c r="BC116" s="2">
        <f t="shared" si="29"/>
        <v>411.20994850000005</v>
      </c>
      <c r="BD116" s="2">
        <f t="shared" si="30"/>
        <v>411.20994850000005</v>
      </c>
      <c r="BE116" s="2">
        <f t="shared" si="31"/>
        <v>411.20994850000005</v>
      </c>
      <c r="BF116" s="2">
        <f t="shared" si="19"/>
        <v>1</v>
      </c>
      <c r="BG116" s="2"/>
      <c r="BH116" s="2">
        <f t="shared" si="20"/>
        <v>411.20994850000005</v>
      </c>
    </row>
    <row r="117" spans="1:60" x14ac:dyDescent="0.25">
      <c r="A117">
        <v>2259221</v>
      </c>
      <c r="B117">
        <v>182043332</v>
      </c>
      <c r="C117" t="s">
        <v>132</v>
      </c>
      <c r="D117">
        <v>2019</v>
      </c>
      <c r="E117">
        <v>0</v>
      </c>
      <c r="F117">
        <v>0</v>
      </c>
      <c r="G117">
        <v>0</v>
      </c>
      <c r="H117">
        <v>0</v>
      </c>
      <c r="I117">
        <v>0</v>
      </c>
      <c r="J117">
        <v>0</v>
      </c>
      <c r="K117">
        <v>0</v>
      </c>
      <c r="L117">
        <v>1</v>
      </c>
      <c r="M117" t="s">
        <v>222</v>
      </c>
      <c r="O117">
        <v>87.2</v>
      </c>
      <c r="P117" t="s">
        <v>41</v>
      </c>
      <c r="Q117" t="s">
        <v>42</v>
      </c>
      <c r="R117" t="s">
        <v>42</v>
      </c>
      <c r="S117" s="1">
        <v>43606.438645833303</v>
      </c>
      <c r="T117" t="s">
        <v>144</v>
      </c>
      <c r="U117" t="s">
        <v>135</v>
      </c>
      <c r="V117" t="s">
        <v>223</v>
      </c>
      <c r="W117" s="1">
        <v>41757</v>
      </c>
      <c r="Y117">
        <v>1228111356</v>
      </c>
      <c r="AA117">
        <v>100171701265</v>
      </c>
      <c r="AF117" t="s">
        <v>64</v>
      </c>
      <c r="AG117" t="s">
        <v>198</v>
      </c>
      <c r="AH117">
        <v>0</v>
      </c>
      <c r="AI117" t="s">
        <v>48</v>
      </c>
      <c r="AJ117">
        <v>239097.48190000001</v>
      </c>
      <c r="AK117">
        <v>2741.9436000000001</v>
      </c>
      <c r="AL117">
        <v>87.2</v>
      </c>
      <c r="AM117">
        <v>6003</v>
      </c>
      <c r="AN117" t="s">
        <v>199</v>
      </c>
      <c r="AO117" t="s">
        <v>50</v>
      </c>
      <c r="AP117" t="s">
        <v>198</v>
      </c>
      <c r="AR117">
        <f t="shared" si="21"/>
        <v>2741.9436000000001</v>
      </c>
      <c r="AS117">
        <f t="shared" si="22"/>
        <v>239097.48190000001</v>
      </c>
      <c r="AT117" s="2">
        <f t="shared" si="23"/>
        <v>20</v>
      </c>
      <c r="AU117" s="2">
        <f t="shared" si="24"/>
        <v>184258.60990000001</v>
      </c>
      <c r="AV117" s="3">
        <f t="shared" si="16"/>
        <v>1E-3</v>
      </c>
      <c r="AW117" s="2">
        <f t="shared" si="25"/>
        <v>184.25860990000001</v>
      </c>
      <c r="AX117" s="2">
        <f t="shared" si="17"/>
        <v>0</v>
      </c>
      <c r="AY117" s="2">
        <f t="shared" si="18"/>
        <v>0</v>
      </c>
      <c r="AZ117" s="2">
        <f t="shared" si="26"/>
        <v>36.851721980000001</v>
      </c>
      <c r="BA117" s="2">
        <f t="shared" si="27"/>
        <v>36.851721980000001</v>
      </c>
      <c r="BB117" s="2">
        <f t="shared" si="28"/>
        <v>73.703443960000001</v>
      </c>
      <c r="BC117" s="2">
        <f t="shared" si="29"/>
        <v>73.703443960000001</v>
      </c>
      <c r="BD117" s="2">
        <f t="shared" si="30"/>
        <v>110.55516594000001</v>
      </c>
      <c r="BE117" s="2">
        <f t="shared" si="31"/>
        <v>110.55516594000001</v>
      </c>
      <c r="BF117" s="2">
        <f t="shared" si="19"/>
        <v>1.5</v>
      </c>
      <c r="BG117" s="2"/>
      <c r="BH117" s="2">
        <f t="shared" si="20"/>
        <v>81.073788356000009</v>
      </c>
    </row>
    <row r="118" spans="1:60" x14ac:dyDescent="0.25">
      <c r="A118">
        <v>2259098</v>
      </c>
      <c r="B118">
        <v>182041985</v>
      </c>
      <c r="C118" t="s">
        <v>132</v>
      </c>
      <c r="D118">
        <v>2019</v>
      </c>
      <c r="E118">
        <v>0.33</v>
      </c>
      <c r="F118">
        <v>2567</v>
      </c>
      <c r="G118">
        <v>2504</v>
      </c>
      <c r="H118">
        <v>0</v>
      </c>
      <c r="I118">
        <v>758690.26</v>
      </c>
      <c r="J118">
        <v>0</v>
      </c>
      <c r="K118">
        <v>0</v>
      </c>
      <c r="L118">
        <v>1</v>
      </c>
      <c r="M118" t="s">
        <v>224</v>
      </c>
      <c r="N118">
        <v>512282.42</v>
      </c>
      <c r="O118">
        <v>83.8</v>
      </c>
      <c r="P118" t="s">
        <v>41</v>
      </c>
      <c r="Q118" t="s">
        <v>42</v>
      </c>
      <c r="R118" t="s">
        <v>42</v>
      </c>
      <c r="S118" s="1">
        <v>43606.441631944399</v>
      </c>
      <c r="T118" t="s">
        <v>144</v>
      </c>
      <c r="U118" t="s">
        <v>135</v>
      </c>
      <c r="V118" t="s">
        <v>223</v>
      </c>
      <c r="W118" s="1">
        <v>37679</v>
      </c>
      <c r="Y118">
        <v>1228235522</v>
      </c>
      <c r="AA118">
        <v>100090485289</v>
      </c>
      <c r="AF118" t="s">
        <v>64</v>
      </c>
      <c r="AG118" t="s">
        <v>47</v>
      </c>
      <c r="AH118">
        <v>0</v>
      </c>
      <c r="AI118" t="s">
        <v>48</v>
      </c>
      <c r="AJ118">
        <v>778216.31740000006</v>
      </c>
      <c r="AK118">
        <v>9286.5908999999992</v>
      </c>
      <c r="AL118">
        <v>83.8</v>
      </c>
      <c r="AM118">
        <v>1002</v>
      </c>
      <c r="AN118" t="s">
        <v>49</v>
      </c>
      <c r="AO118" t="s">
        <v>50</v>
      </c>
      <c r="AP118" t="s">
        <v>51</v>
      </c>
      <c r="AR118">
        <f t="shared" si="21"/>
        <v>9286.5908999999992</v>
      </c>
      <c r="AS118">
        <f t="shared" si="22"/>
        <v>778216.31740000006</v>
      </c>
      <c r="AT118" s="2">
        <f t="shared" si="23"/>
        <v>20</v>
      </c>
      <c r="AU118" s="2">
        <f t="shared" si="24"/>
        <v>592484.49940000009</v>
      </c>
      <c r="AV118" s="3">
        <f t="shared" si="16"/>
        <v>1E-3</v>
      </c>
      <c r="AW118" s="2">
        <f t="shared" si="25"/>
        <v>592.48449940000012</v>
      </c>
      <c r="AX118" s="2">
        <f t="shared" si="17"/>
        <v>512282.42</v>
      </c>
      <c r="AY118" s="2">
        <f t="shared" si="18"/>
        <v>2567</v>
      </c>
      <c r="AZ118" s="2">
        <f t="shared" si="26"/>
        <v>592.48449940000012</v>
      </c>
      <c r="BA118" s="2">
        <f t="shared" si="27"/>
        <v>592.48449940000012</v>
      </c>
      <c r="BB118" s="2">
        <f t="shared" si="28"/>
        <v>592.48449940000012</v>
      </c>
      <c r="BC118" s="2">
        <f t="shared" si="29"/>
        <v>592.48449940000012</v>
      </c>
      <c r="BD118" s="2">
        <f t="shared" si="30"/>
        <v>592.48449940000012</v>
      </c>
      <c r="BE118" s="2">
        <f t="shared" si="31"/>
        <v>592.48449940000012</v>
      </c>
      <c r="BF118" s="2">
        <f t="shared" si="19"/>
        <v>1</v>
      </c>
      <c r="BG118" s="2"/>
      <c r="BH118" s="2">
        <f t="shared" si="20"/>
        <v>592.48449940000012</v>
      </c>
    </row>
    <row r="119" spans="1:60" x14ac:dyDescent="0.25">
      <c r="A119">
        <v>2259508</v>
      </c>
      <c r="B119">
        <v>182047391</v>
      </c>
      <c r="C119" t="s">
        <v>132</v>
      </c>
      <c r="D119">
        <v>2019</v>
      </c>
      <c r="E119">
        <v>0.14000000000000001</v>
      </c>
      <c r="F119">
        <v>599</v>
      </c>
      <c r="G119">
        <v>0</v>
      </c>
      <c r="H119">
        <v>584</v>
      </c>
      <c r="I119">
        <v>417012.58</v>
      </c>
      <c r="J119">
        <v>0</v>
      </c>
      <c r="K119">
        <v>0</v>
      </c>
      <c r="L119">
        <v>1</v>
      </c>
      <c r="M119" t="s">
        <v>225</v>
      </c>
      <c r="N119">
        <v>281575</v>
      </c>
      <c r="O119">
        <v>44.5</v>
      </c>
      <c r="P119" t="s">
        <v>58</v>
      </c>
      <c r="Q119" t="s">
        <v>59</v>
      </c>
      <c r="R119" t="s">
        <v>60</v>
      </c>
      <c r="S119" s="1">
        <v>43606.434722222199</v>
      </c>
      <c r="T119" t="s">
        <v>144</v>
      </c>
      <c r="U119" t="s">
        <v>135</v>
      </c>
      <c r="V119" t="s">
        <v>226</v>
      </c>
      <c r="W119" s="1">
        <v>38014</v>
      </c>
      <c r="Y119">
        <v>1227956769</v>
      </c>
      <c r="AA119">
        <v>100037492041</v>
      </c>
      <c r="AD119" t="s">
        <v>62</v>
      </c>
      <c r="AF119" t="s">
        <v>64</v>
      </c>
      <c r="AG119" t="s">
        <v>47</v>
      </c>
      <c r="AH119">
        <v>0</v>
      </c>
      <c r="AI119" t="s">
        <v>48</v>
      </c>
      <c r="AJ119">
        <v>415247.08199999999</v>
      </c>
      <c r="AK119">
        <v>9331.3950999999997</v>
      </c>
      <c r="AL119">
        <v>44.5</v>
      </c>
      <c r="AM119">
        <v>1002</v>
      </c>
      <c r="AN119" t="s">
        <v>49</v>
      </c>
      <c r="AO119" t="s">
        <v>50</v>
      </c>
      <c r="AP119" t="s">
        <v>51</v>
      </c>
      <c r="AR119">
        <f t="shared" si="21"/>
        <v>9331.3950999999997</v>
      </c>
      <c r="AS119">
        <f t="shared" si="22"/>
        <v>415247.08199999999</v>
      </c>
      <c r="AT119" s="2">
        <f t="shared" si="23"/>
        <v>20</v>
      </c>
      <c r="AU119" s="2">
        <f t="shared" si="24"/>
        <v>228619.18</v>
      </c>
      <c r="AV119" s="3">
        <f t="shared" si="16"/>
        <v>1E-3</v>
      </c>
      <c r="AW119" s="2">
        <f t="shared" si="25"/>
        <v>228.61918</v>
      </c>
      <c r="AX119" s="2">
        <f t="shared" si="17"/>
        <v>281575</v>
      </c>
      <c r="AY119" s="2" t="str">
        <f t="shared" si="18"/>
        <v>льгота</v>
      </c>
      <c r="AZ119" s="2">
        <f t="shared" si="26"/>
        <v>228.61918</v>
      </c>
      <c r="BA119" s="2" t="str">
        <f t="shared" si="27"/>
        <v>льгота</v>
      </c>
      <c r="BB119" s="2">
        <f t="shared" si="28"/>
        <v>228.61918</v>
      </c>
      <c r="BC119" s="2" t="str">
        <f t="shared" si="29"/>
        <v>льгота</v>
      </c>
      <c r="BD119" s="2">
        <f t="shared" si="30"/>
        <v>228.61918</v>
      </c>
      <c r="BE119" s="2" t="str">
        <f t="shared" si="31"/>
        <v>льгота</v>
      </c>
      <c r="BF119" s="2" t="str">
        <f t="shared" si="19"/>
        <v>льгота</v>
      </c>
      <c r="BG119" s="2"/>
      <c r="BH119" s="2" t="str">
        <f t="shared" si="20"/>
        <v>льгота</v>
      </c>
    </row>
    <row r="120" spans="1:60" x14ac:dyDescent="0.25">
      <c r="A120">
        <v>2202331</v>
      </c>
      <c r="B120">
        <v>13095210</v>
      </c>
      <c r="C120" t="s">
        <v>132</v>
      </c>
      <c r="D120">
        <v>2019</v>
      </c>
      <c r="E120">
        <v>0.14000000000000001</v>
      </c>
      <c r="F120">
        <v>549</v>
      </c>
      <c r="G120">
        <v>536</v>
      </c>
      <c r="H120">
        <v>0</v>
      </c>
      <c r="I120">
        <v>383050.28</v>
      </c>
      <c r="J120">
        <v>0</v>
      </c>
      <c r="K120">
        <v>0</v>
      </c>
      <c r="L120">
        <v>1</v>
      </c>
      <c r="M120" t="s">
        <v>227</v>
      </c>
      <c r="N120">
        <v>258643</v>
      </c>
      <c r="O120">
        <v>40.299999999999997</v>
      </c>
      <c r="P120" t="s">
        <v>41</v>
      </c>
      <c r="Q120" t="s">
        <v>42</v>
      </c>
      <c r="R120" t="s">
        <v>42</v>
      </c>
      <c r="S120" s="1">
        <v>43607.411921296298</v>
      </c>
      <c r="T120" t="s">
        <v>144</v>
      </c>
      <c r="U120" t="s">
        <v>135</v>
      </c>
      <c r="V120" t="s">
        <v>228</v>
      </c>
      <c r="W120" s="1">
        <v>37140</v>
      </c>
      <c r="Y120">
        <v>1228056775</v>
      </c>
      <c r="AA120">
        <v>100078294076</v>
      </c>
      <c r="AF120" t="s">
        <v>64</v>
      </c>
      <c r="AG120" t="s">
        <v>47</v>
      </c>
      <c r="AH120">
        <v>0</v>
      </c>
      <c r="AI120" t="s">
        <v>48</v>
      </c>
      <c r="AJ120">
        <v>376393.77480000001</v>
      </c>
      <c r="AK120">
        <v>9339.7958999999992</v>
      </c>
      <c r="AL120">
        <v>40.299999999999997</v>
      </c>
      <c r="AM120">
        <v>1002</v>
      </c>
      <c r="AN120" t="s">
        <v>49</v>
      </c>
      <c r="AO120" t="s">
        <v>50</v>
      </c>
      <c r="AP120" t="s">
        <v>51</v>
      </c>
      <c r="AR120">
        <f t="shared" si="21"/>
        <v>9339.7958999999992</v>
      </c>
      <c r="AS120">
        <f t="shared" si="22"/>
        <v>376393.77480000001</v>
      </c>
      <c r="AT120" s="2">
        <f t="shared" si="23"/>
        <v>20</v>
      </c>
      <c r="AU120" s="2">
        <f t="shared" si="24"/>
        <v>189597.85680000004</v>
      </c>
      <c r="AV120" s="3">
        <f t="shared" si="16"/>
        <v>1E-3</v>
      </c>
      <c r="AW120" s="2">
        <f t="shared" si="25"/>
        <v>189.59785680000005</v>
      </c>
      <c r="AX120" s="2">
        <f t="shared" si="17"/>
        <v>258643</v>
      </c>
      <c r="AY120" s="2">
        <f t="shared" si="18"/>
        <v>549</v>
      </c>
      <c r="AZ120" s="2">
        <f t="shared" si="26"/>
        <v>189.59785680000005</v>
      </c>
      <c r="BA120" s="2">
        <f t="shared" si="27"/>
        <v>189.59785680000005</v>
      </c>
      <c r="BB120" s="2">
        <f t="shared" si="28"/>
        <v>189.59785680000005</v>
      </c>
      <c r="BC120" s="2">
        <f t="shared" si="29"/>
        <v>189.59785680000005</v>
      </c>
      <c r="BD120" s="2">
        <f t="shared" si="30"/>
        <v>189.59785680000005</v>
      </c>
      <c r="BE120" s="2">
        <f t="shared" si="31"/>
        <v>189.59785680000005</v>
      </c>
      <c r="BF120" s="2">
        <f t="shared" si="19"/>
        <v>1</v>
      </c>
      <c r="BG120" s="2"/>
      <c r="BH120" s="2">
        <f t="shared" si="20"/>
        <v>189.59785680000005</v>
      </c>
    </row>
    <row r="121" spans="1:60" x14ac:dyDescent="0.25">
      <c r="A121">
        <v>2228585</v>
      </c>
      <c r="B121">
        <v>127828628</v>
      </c>
      <c r="C121" t="s">
        <v>132</v>
      </c>
      <c r="D121">
        <v>2019</v>
      </c>
      <c r="E121">
        <v>0.14000000000000001</v>
      </c>
      <c r="F121">
        <v>561</v>
      </c>
      <c r="G121">
        <v>547</v>
      </c>
      <c r="H121">
        <v>0</v>
      </c>
      <c r="I121">
        <v>390543.45</v>
      </c>
      <c r="J121">
        <v>0</v>
      </c>
      <c r="K121">
        <v>2</v>
      </c>
      <c r="L121">
        <v>0.5</v>
      </c>
      <c r="M121" t="s">
        <v>229</v>
      </c>
      <c r="N121">
        <v>527405.06999999995</v>
      </c>
      <c r="O121">
        <v>93.7</v>
      </c>
      <c r="P121" t="s">
        <v>58</v>
      </c>
      <c r="Q121" t="s">
        <v>59</v>
      </c>
      <c r="R121" t="s">
        <v>60</v>
      </c>
      <c r="S121" s="1">
        <v>43606.435659722199</v>
      </c>
      <c r="T121" t="s">
        <v>144</v>
      </c>
      <c r="U121" t="s">
        <v>135</v>
      </c>
      <c r="V121" t="s">
        <v>230</v>
      </c>
      <c r="W121" s="1">
        <v>38141</v>
      </c>
      <c r="Y121">
        <v>1227991745</v>
      </c>
      <c r="AA121">
        <v>100097808913</v>
      </c>
      <c r="AD121" t="s">
        <v>62</v>
      </c>
      <c r="AF121" t="s">
        <v>64</v>
      </c>
      <c r="AG121" t="s">
        <v>47</v>
      </c>
      <c r="AH121">
        <v>0</v>
      </c>
      <c r="AI121" t="s">
        <v>48</v>
      </c>
      <c r="AJ121">
        <v>869541.34089999995</v>
      </c>
      <c r="AK121">
        <v>9280.0570000000007</v>
      </c>
      <c r="AL121">
        <v>93.7</v>
      </c>
      <c r="AM121">
        <v>1002</v>
      </c>
      <c r="AN121" t="s">
        <v>49</v>
      </c>
      <c r="AO121" t="s">
        <v>50</v>
      </c>
      <c r="AP121" t="s">
        <v>51</v>
      </c>
      <c r="AR121">
        <f t="shared" si="21"/>
        <v>9280.0570000000007</v>
      </c>
      <c r="AS121">
        <f t="shared" si="22"/>
        <v>869541.34089999995</v>
      </c>
      <c r="AT121" s="2">
        <f t="shared" si="23"/>
        <v>20</v>
      </c>
      <c r="AU121" s="2">
        <f t="shared" si="24"/>
        <v>683940.20089999994</v>
      </c>
      <c r="AV121" s="3">
        <f t="shared" si="16"/>
        <v>1E-3</v>
      </c>
      <c r="AW121" s="2">
        <f t="shared" si="25"/>
        <v>341.97010044999996</v>
      </c>
      <c r="AX121" s="2">
        <f t="shared" si="17"/>
        <v>527405.06999999995</v>
      </c>
      <c r="AY121" s="2">
        <f t="shared" si="18"/>
        <v>561</v>
      </c>
      <c r="AZ121" s="2">
        <f t="shared" si="26"/>
        <v>341.97010044999996</v>
      </c>
      <c r="BA121" s="2">
        <f t="shared" si="27"/>
        <v>341.97010044999996</v>
      </c>
      <c r="BB121" s="2">
        <f t="shared" si="28"/>
        <v>341.97010044999996</v>
      </c>
      <c r="BC121" s="2">
        <f t="shared" si="29"/>
        <v>341.97010044999996</v>
      </c>
      <c r="BD121" s="2">
        <f t="shared" si="30"/>
        <v>341.97010044999996</v>
      </c>
      <c r="BE121" s="2">
        <f t="shared" si="31"/>
        <v>341.97010044999996</v>
      </c>
      <c r="BF121" s="2">
        <f t="shared" si="19"/>
        <v>1</v>
      </c>
      <c r="BG121" s="2"/>
      <c r="BH121" s="2">
        <f t="shared" si="20"/>
        <v>341.97010044999996</v>
      </c>
    </row>
    <row r="122" spans="1:60" x14ac:dyDescent="0.25">
      <c r="A122">
        <v>2228586</v>
      </c>
      <c r="B122">
        <v>127828628</v>
      </c>
      <c r="C122" t="s">
        <v>132</v>
      </c>
      <c r="D122">
        <v>2019</v>
      </c>
      <c r="E122">
        <v>0.33</v>
      </c>
      <c r="F122">
        <v>1321</v>
      </c>
      <c r="G122">
        <v>0</v>
      </c>
      <c r="H122">
        <v>1289</v>
      </c>
      <c r="I122">
        <v>390543.45</v>
      </c>
      <c r="J122">
        <v>0</v>
      </c>
      <c r="K122">
        <v>2</v>
      </c>
      <c r="L122">
        <v>0.5</v>
      </c>
      <c r="M122" t="s">
        <v>229</v>
      </c>
      <c r="N122">
        <v>527405.06999999995</v>
      </c>
      <c r="O122">
        <v>93.7</v>
      </c>
      <c r="P122" t="s">
        <v>58</v>
      </c>
      <c r="Q122" t="s">
        <v>59</v>
      </c>
      <c r="R122" t="s">
        <v>130</v>
      </c>
      <c r="S122" s="1">
        <v>43606.433969907397</v>
      </c>
      <c r="T122" t="s">
        <v>144</v>
      </c>
      <c r="U122" t="s">
        <v>135</v>
      </c>
      <c r="V122" t="s">
        <v>230</v>
      </c>
      <c r="W122" s="1">
        <v>38141</v>
      </c>
      <c r="Y122">
        <v>1227925677</v>
      </c>
      <c r="AA122">
        <v>100195069137</v>
      </c>
      <c r="AD122" t="s">
        <v>188</v>
      </c>
      <c r="AF122" t="s">
        <v>64</v>
      </c>
      <c r="AG122" t="s">
        <v>47</v>
      </c>
      <c r="AH122">
        <v>0</v>
      </c>
      <c r="AI122" t="s">
        <v>48</v>
      </c>
      <c r="AJ122">
        <v>869541.34089999995</v>
      </c>
      <c r="AK122">
        <v>9280.0570000000007</v>
      </c>
      <c r="AL122">
        <v>93.7</v>
      </c>
      <c r="AM122">
        <v>1002</v>
      </c>
      <c r="AN122" t="s">
        <v>49</v>
      </c>
      <c r="AO122" t="s">
        <v>50</v>
      </c>
      <c r="AP122" t="s">
        <v>51</v>
      </c>
      <c r="AR122">
        <f t="shared" si="21"/>
        <v>9280.0570000000007</v>
      </c>
      <c r="AS122">
        <f t="shared" si="22"/>
        <v>869541.34089999995</v>
      </c>
      <c r="AT122" s="2">
        <f t="shared" si="23"/>
        <v>20</v>
      </c>
      <c r="AU122" s="2">
        <f t="shared" si="24"/>
        <v>683940.20089999994</v>
      </c>
      <c r="AV122" s="3">
        <f t="shared" si="16"/>
        <v>1E-3</v>
      </c>
      <c r="AW122" s="2">
        <f t="shared" si="25"/>
        <v>341.97010044999996</v>
      </c>
      <c r="AX122" s="2">
        <f t="shared" si="17"/>
        <v>527405.06999999995</v>
      </c>
      <c r="AY122" s="2" t="str">
        <f t="shared" si="18"/>
        <v>льгота</v>
      </c>
      <c r="AZ122" s="2">
        <f t="shared" si="26"/>
        <v>341.97010044999996</v>
      </c>
      <c r="BA122" s="2" t="str">
        <f t="shared" si="27"/>
        <v>льгота</v>
      </c>
      <c r="BB122" s="2">
        <f t="shared" si="28"/>
        <v>341.97010044999996</v>
      </c>
      <c r="BC122" s="2" t="str">
        <f t="shared" si="29"/>
        <v>льгота</v>
      </c>
      <c r="BD122" s="2">
        <f t="shared" si="30"/>
        <v>341.97010044999996</v>
      </c>
      <c r="BE122" s="2" t="str">
        <f t="shared" si="31"/>
        <v>льгота</v>
      </c>
      <c r="BF122" s="2" t="str">
        <f t="shared" si="19"/>
        <v>льгота</v>
      </c>
      <c r="BG122" s="2"/>
      <c r="BH122" s="2" t="str">
        <f t="shared" si="20"/>
        <v>льгота</v>
      </c>
    </row>
    <row r="123" spans="1:60" x14ac:dyDescent="0.25">
      <c r="A123">
        <v>2259284</v>
      </c>
      <c r="B123">
        <v>182043331</v>
      </c>
      <c r="C123" t="s">
        <v>132</v>
      </c>
      <c r="D123">
        <v>2019</v>
      </c>
      <c r="E123">
        <v>0.33</v>
      </c>
      <c r="F123">
        <v>3466</v>
      </c>
      <c r="G123">
        <v>0</v>
      </c>
      <c r="H123">
        <v>3382</v>
      </c>
      <c r="I123">
        <v>1024971.96</v>
      </c>
      <c r="J123">
        <v>0</v>
      </c>
      <c r="K123">
        <v>0</v>
      </c>
      <c r="L123">
        <v>1</v>
      </c>
      <c r="M123" t="s">
        <v>231</v>
      </c>
      <c r="N123">
        <v>692081</v>
      </c>
      <c r="O123">
        <v>63</v>
      </c>
      <c r="P123" t="s">
        <v>58</v>
      </c>
      <c r="Q123" t="s">
        <v>59</v>
      </c>
      <c r="R123" t="s">
        <v>60</v>
      </c>
      <c r="S123" s="1">
        <v>43606.436817129601</v>
      </c>
      <c r="T123" t="s">
        <v>144</v>
      </c>
      <c r="U123" t="s">
        <v>135</v>
      </c>
      <c r="V123" t="s">
        <v>232</v>
      </c>
      <c r="W123" s="1">
        <v>38344</v>
      </c>
      <c r="Y123">
        <v>1228037809</v>
      </c>
      <c r="AA123">
        <v>100091787185</v>
      </c>
      <c r="AD123" t="s">
        <v>62</v>
      </c>
      <c r="AF123" t="s">
        <v>64</v>
      </c>
      <c r="AG123" t="s">
        <v>47</v>
      </c>
      <c r="AH123">
        <v>0</v>
      </c>
      <c r="AI123" t="s">
        <v>48</v>
      </c>
      <c r="AJ123">
        <v>586231.33589999995</v>
      </c>
      <c r="AK123">
        <v>9305.2592999999997</v>
      </c>
      <c r="AL123">
        <v>63</v>
      </c>
      <c r="AM123">
        <v>1002</v>
      </c>
      <c r="AN123" t="s">
        <v>49</v>
      </c>
      <c r="AO123" t="s">
        <v>50</v>
      </c>
      <c r="AP123" t="s">
        <v>51</v>
      </c>
      <c r="AR123">
        <f t="shared" si="21"/>
        <v>9305.2592999999997</v>
      </c>
      <c r="AS123">
        <f t="shared" si="22"/>
        <v>586231.33589999995</v>
      </c>
      <c r="AT123" s="2">
        <f t="shared" si="23"/>
        <v>20</v>
      </c>
      <c r="AU123" s="2">
        <f t="shared" si="24"/>
        <v>400126.14989999996</v>
      </c>
      <c r="AV123" s="3">
        <f t="shared" si="16"/>
        <v>1E-3</v>
      </c>
      <c r="AW123" s="2">
        <f t="shared" si="25"/>
        <v>400.12614989999997</v>
      </c>
      <c r="AX123" s="2">
        <f t="shared" si="17"/>
        <v>692081</v>
      </c>
      <c r="AY123" s="2" t="str">
        <f t="shared" si="18"/>
        <v>льгота</v>
      </c>
      <c r="AZ123" s="2">
        <f t="shared" si="26"/>
        <v>400.12614989999997</v>
      </c>
      <c r="BA123" s="2" t="str">
        <f t="shared" si="27"/>
        <v>льгота</v>
      </c>
      <c r="BB123" s="2">
        <f t="shared" si="28"/>
        <v>400.12614989999997</v>
      </c>
      <c r="BC123" s="2" t="str">
        <f t="shared" si="29"/>
        <v>льгота</v>
      </c>
      <c r="BD123" s="2">
        <f t="shared" si="30"/>
        <v>400.12614989999997</v>
      </c>
      <c r="BE123" s="2" t="str">
        <f t="shared" si="31"/>
        <v>льгота</v>
      </c>
      <c r="BF123" s="2" t="str">
        <f t="shared" si="19"/>
        <v>льгота</v>
      </c>
      <c r="BG123" s="2"/>
      <c r="BH123" s="2" t="str">
        <f t="shared" si="20"/>
        <v>льгота</v>
      </c>
    </row>
    <row r="124" spans="1:60" x14ac:dyDescent="0.25">
      <c r="A124">
        <v>2210422</v>
      </c>
      <c r="B124">
        <v>13095240</v>
      </c>
      <c r="C124" t="s">
        <v>132</v>
      </c>
      <c r="D124">
        <v>2019</v>
      </c>
      <c r="E124">
        <v>0.14000000000000001</v>
      </c>
      <c r="F124">
        <v>687</v>
      </c>
      <c r="G124">
        <v>670</v>
      </c>
      <c r="H124">
        <v>0</v>
      </c>
      <c r="I124">
        <v>478759.45</v>
      </c>
      <c r="J124">
        <v>0</v>
      </c>
      <c r="K124">
        <v>0</v>
      </c>
      <c r="L124">
        <v>1</v>
      </c>
      <c r="M124" t="s">
        <v>233</v>
      </c>
      <c r="N124">
        <v>323267.69</v>
      </c>
      <c r="O124">
        <v>46.6</v>
      </c>
      <c r="P124" t="s">
        <v>41</v>
      </c>
      <c r="Q124" t="s">
        <v>42</v>
      </c>
      <c r="R124" t="s">
        <v>42</v>
      </c>
      <c r="S124" s="1">
        <v>43606.452060185198</v>
      </c>
      <c r="T124" t="s">
        <v>144</v>
      </c>
      <c r="U124" t="s">
        <v>135</v>
      </c>
      <c r="V124" t="s">
        <v>234</v>
      </c>
      <c r="W124" s="1">
        <v>40857</v>
      </c>
      <c r="Y124">
        <v>1228675398</v>
      </c>
      <c r="AA124">
        <v>100154353146</v>
      </c>
      <c r="AF124" t="s">
        <v>64</v>
      </c>
      <c r="AG124" t="s">
        <v>47</v>
      </c>
      <c r="AH124">
        <v>0</v>
      </c>
      <c r="AI124" t="s">
        <v>48</v>
      </c>
      <c r="AJ124">
        <v>434669.02120000002</v>
      </c>
      <c r="AK124">
        <v>9327.6614000000009</v>
      </c>
      <c r="AL124">
        <v>46.6</v>
      </c>
      <c r="AM124">
        <v>1002</v>
      </c>
      <c r="AN124" t="s">
        <v>49</v>
      </c>
      <c r="AO124" t="s">
        <v>50</v>
      </c>
      <c r="AP124" t="s">
        <v>51</v>
      </c>
      <c r="AR124">
        <f t="shared" si="21"/>
        <v>9327.6614000000009</v>
      </c>
      <c r="AS124">
        <f t="shared" si="22"/>
        <v>434669.02120000002</v>
      </c>
      <c r="AT124" s="2">
        <f t="shared" si="23"/>
        <v>20</v>
      </c>
      <c r="AU124" s="2">
        <f t="shared" si="24"/>
        <v>248115.79320000001</v>
      </c>
      <c r="AV124" s="3">
        <f t="shared" si="16"/>
        <v>1E-3</v>
      </c>
      <c r="AW124" s="2">
        <f t="shared" si="25"/>
        <v>248.11579320000001</v>
      </c>
      <c r="AX124" s="2">
        <f t="shared" si="17"/>
        <v>323267.69</v>
      </c>
      <c r="AY124" s="2">
        <f t="shared" si="18"/>
        <v>687</v>
      </c>
      <c r="AZ124" s="2">
        <f t="shared" si="26"/>
        <v>248.11579320000001</v>
      </c>
      <c r="BA124" s="2">
        <f t="shared" si="27"/>
        <v>248.11579320000001</v>
      </c>
      <c r="BB124" s="2">
        <f t="shared" si="28"/>
        <v>248.11579320000001</v>
      </c>
      <c r="BC124" s="2">
        <f t="shared" si="29"/>
        <v>248.11579320000001</v>
      </c>
      <c r="BD124" s="2">
        <f t="shared" si="30"/>
        <v>248.11579320000001</v>
      </c>
      <c r="BE124" s="2">
        <f t="shared" si="31"/>
        <v>248.11579320000001</v>
      </c>
      <c r="BF124" s="2">
        <f t="shared" si="19"/>
        <v>1</v>
      </c>
      <c r="BG124" s="2"/>
      <c r="BH124" s="2">
        <f t="shared" si="20"/>
        <v>248.11579320000001</v>
      </c>
    </row>
    <row r="125" spans="1:60" x14ac:dyDescent="0.25">
      <c r="A125">
        <v>2205301</v>
      </c>
      <c r="B125">
        <v>13134497</v>
      </c>
      <c r="C125" t="s">
        <v>132</v>
      </c>
      <c r="D125">
        <v>2019</v>
      </c>
      <c r="E125">
        <v>0.33</v>
      </c>
      <c r="F125">
        <v>2089</v>
      </c>
      <c r="G125">
        <v>2038</v>
      </c>
      <c r="H125">
        <v>0</v>
      </c>
      <c r="I125">
        <v>617430.87</v>
      </c>
      <c r="J125">
        <v>0</v>
      </c>
      <c r="K125">
        <v>0</v>
      </c>
      <c r="L125">
        <v>1</v>
      </c>
      <c r="M125" t="s">
        <v>235</v>
      </c>
      <c r="N125">
        <v>416901.33</v>
      </c>
      <c r="O125">
        <v>38.200000000000003</v>
      </c>
      <c r="P125" t="s">
        <v>41</v>
      </c>
      <c r="Q125" t="s">
        <v>42</v>
      </c>
      <c r="R125" t="s">
        <v>42</v>
      </c>
      <c r="S125" s="1">
        <v>43606.438657407401</v>
      </c>
      <c r="T125" t="s">
        <v>144</v>
      </c>
      <c r="U125" t="s">
        <v>135</v>
      </c>
      <c r="V125" t="s">
        <v>236</v>
      </c>
      <c r="W125" s="1">
        <v>41822</v>
      </c>
      <c r="Y125">
        <v>1228111591</v>
      </c>
      <c r="AA125">
        <v>100056390219</v>
      </c>
      <c r="AF125" t="s">
        <v>64</v>
      </c>
      <c r="AG125" t="s">
        <v>198</v>
      </c>
      <c r="AH125">
        <v>0</v>
      </c>
      <c r="AI125" t="s">
        <v>48</v>
      </c>
      <c r="AJ125">
        <v>71039.119000000006</v>
      </c>
      <c r="AK125">
        <v>1859.6628000000001</v>
      </c>
      <c r="AL125">
        <v>38.200000000000003</v>
      </c>
      <c r="AM125">
        <v>6003</v>
      </c>
      <c r="AN125" t="s">
        <v>199</v>
      </c>
      <c r="AO125" t="s">
        <v>50</v>
      </c>
      <c r="AP125" t="s">
        <v>198</v>
      </c>
      <c r="AR125">
        <f t="shared" si="21"/>
        <v>1859.6628000000001</v>
      </c>
      <c r="AS125">
        <f t="shared" si="22"/>
        <v>71039.119000000006</v>
      </c>
      <c r="AT125" s="2">
        <f t="shared" si="23"/>
        <v>20</v>
      </c>
      <c r="AU125" s="2">
        <f t="shared" si="24"/>
        <v>33845.863000000005</v>
      </c>
      <c r="AV125" s="3">
        <f t="shared" si="16"/>
        <v>1E-3</v>
      </c>
      <c r="AW125" s="2">
        <f t="shared" si="25"/>
        <v>33.845863000000008</v>
      </c>
      <c r="AX125" s="2">
        <f t="shared" si="17"/>
        <v>416901.33</v>
      </c>
      <c r="AY125" s="2">
        <f t="shared" si="18"/>
        <v>2089</v>
      </c>
      <c r="AZ125" s="2">
        <f t="shared" si="26"/>
        <v>33.845863000000008</v>
      </c>
      <c r="BA125" s="2">
        <f t="shared" si="27"/>
        <v>33.845863000000008</v>
      </c>
      <c r="BB125" s="2">
        <f t="shared" si="28"/>
        <v>33.845863000000008</v>
      </c>
      <c r="BC125" s="2">
        <f t="shared" si="29"/>
        <v>33.845863000000008</v>
      </c>
      <c r="BD125" s="2">
        <f t="shared" si="30"/>
        <v>33.845863000000008</v>
      </c>
      <c r="BE125" s="2">
        <f t="shared" si="31"/>
        <v>33.845863000000008</v>
      </c>
      <c r="BF125" s="2">
        <f t="shared" si="19"/>
        <v>1</v>
      </c>
      <c r="BG125" s="2"/>
      <c r="BH125" s="2">
        <f t="shared" si="20"/>
        <v>33.845863000000008</v>
      </c>
    </row>
    <row r="126" spans="1:60" x14ac:dyDescent="0.25">
      <c r="A126">
        <v>2201207</v>
      </c>
      <c r="B126">
        <v>13095259</v>
      </c>
      <c r="C126" t="s">
        <v>132</v>
      </c>
      <c r="D126">
        <v>2019</v>
      </c>
      <c r="E126">
        <v>0.04</v>
      </c>
      <c r="F126">
        <v>105</v>
      </c>
      <c r="G126">
        <v>102</v>
      </c>
      <c r="H126">
        <v>0</v>
      </c>
      <c r="I126">
        <v>254863.41</v>
      </c>
      <c r="J126">
        <v>0</v>
      </c>
      <c r="K126">
        <v>2</v>
      </c>
      <c r="L126">
        <v>1</v>
      </c>
      <c r="M126" t="s">
        <v>237</v>
      </c>
      <c r="N126">
        <v>172088.73</v>
      </c>
      <c r="O126">
        <v>40.299999999999997</v>
      </c>
      <c r="P126" t="s">
        <v>58</v>
      </c>
      <c r="Q126" t="s">
        <v>59</v>
      </c>
      <c r="R126" t="s">
        <v>60</v>
      </c>
      <c r="S126" s="1">
        <v>43606.431597222203</v>
      </c>
      <c r="T126" t="s">
        <v>144</v>
      </c>
      <c r="U126" t="s">
        <v>135</v>
      </c>
      <c r="V126" t="s">
        <v>238</v>
      </c>
      <c r="W126" s="1">
        <v>41268</v>
      </c>
      <c r="Y126">
        <v>1227831286</v>
      </c>
      <c r="AA126">
        <v>100190352785</v>
      </c>
      <c r="AD126" t="s">
        <v>62</v>
      </c>
      <c r="AF126" t="s">
        <v>64</v>
      </c>
      <c r="AG126" t="s">
        <v>47</v>
      </c>
      <c r="AH126">
        <v>0</v>
      </c>
      <c r="AI126" t="s">
        <v>48</v>
      </c>
      <c r="AJ126">
        <v>376393.77480000001</v>
      </c>
      <c r="AK126">
        <v>9339.7958999999992</v>
      </c>
      <c r="AL126">
        <v>40.299999999999997</v>
      </c>
      <c r="AM126">
        <v>1002</v>
      </c>
      <c r="AN126" t="s">
        <v>49</v>
      </c>
      <c r="AO126" t="s">
        <v>50</v>
      </c>
      <c r="AP126" t="s">
        <v>51</v>
      </c>
      <c r="AR126">
        <f t="shared" si="21"/>
        <v>9339.7958999999992</v>
      </c>
      <c r="AS126">
        <f t="shared" si="22"/>
        <v>376393.77480000001</v>
      </c>
      <c r="AT126" s="2">
        <f t="shared" si="23"/>
        <v>20</v>
      </c>
      <c r="AU126" s="2">
        <f t="shared" si="24"/>
        <v>189597.85680000004</v>
      </c>
      <c r="AV126" s="3">
        <f t="shared" si="16"/>
        <v>1E-3</v>
      </c>
      <c r="AW126" s="2">
        <f t="shared" si="25"/>
        <v>189.59785680000005</v>
      </c>
      <c r="AX126" s="2">
        <f t="shared" si="17"/>
        <v>172088.73</v>
      </c>
      <c r="AY126" s="2">
        <f t="shared" si="18"/>
        <v>105</v>
      </c>
      <c r="AZ126" s="2">
        <f t="shared" si="26"/>
        <v>121.91957136000001</v>
      </c>
      <c r="BA126" s="2">
        <f t="shared" si="27"/>
        <v>121.91957136000001</v>
      </c>
      <c r="BB126" s="2">
        <f t="shared" si="28"/>
        <v>138.83914272000001</v>
      </c>
      <c r="BC126" s="2">
        <f t="shared" si="29"/>
        <v>138.83914272000001</v>
      </c>
      <c r="BD126" s="2">
        <f t="shared" si="30"/>
        <v>155.75871408000003</v>
      </c>
      <c r="BE126" s="2">
        <f t="shared" si="31"/>
        <v>155.75871408000003</v>
      </c>
      <c r="BF126" s="2">
        <f t="shared" si="19"/>
        <v>1.1218645623167098</v>
      </c>
      <c r="BG126" s="2"/>
      <c r="BH126" s="2">
        <f t="shared" si="20"/>
        <v>152.72305699200004</v>
      </c>
    </row>
    <row r="127" spans="1:60" x14ac:dyDescent="0.25">
      <c r="A127">
        <v>2259214</v>
      </c>
      <c r="B127">
        <v>182043556</v>
      </c>
      <c r="C127" t="s">
        <v>132</v>
      </c>
      <c r="D127">
        <v>2019</v>
      </c>
      <c r="E127">
        <v>0.14000000000000001</v>
      </c>
      <c r="F127">
        <v>446</v>
      </c>
      <c r="G127">
        <v>0</v>
      </c>
      <c r="H127">
        <v>435</v>
      </c>
      <c r="I127">
        <v>310859.44</v>
      </c>
      <c r="J127">
        <v>0</v>
      </c>
      <c r="K127">
        <v>0</v>
      </c>
      <c r="L127">
        <v>1</v>
      </c>
      <c r="M127" t="s">
        <v>239</v>
      </c>
      <c r="N127">
        <v>209898.34</v>
      </c>
      <c r="O127">
        <v>39.200000000000003</v>
      </c>
      <c r="P127" t="s">
        <v>58</v>
      </c>
      <c r="Q127" t="s">
        <v>59</v>
      </c>
      <c r="R127" t="s">
        <v>60</v>
      </c>
      <c r="S127" s="1">
        <v>43606.434849537</v>
      </c>
      <c r="T127" t="s">
        <v>144</v>
      </c>
      <c r="U127" t="s">
        <v>135</v>
      </c>
      <c r="V127" t="s">
        <v>240</v>
      </c>
      <c r="W127" s="1">
        <v>38439</v>
      </c>
      <c r="Y127">
        <v>1227961627</v>
      </c>
      <c r="AA127">
        <v>100097815445</v>
      </c>
      <c r="AD127" t="s">
        <v>62</v>
      </c>
      <c r="AF127" t="s">
        <v>64</v>
      </c>
      <c r="AG127" t="s">
        <v>47</v>
      </c>
      <c r="AH127">
        <v>0</v>
      </c>
      <c r="AI127" t="s">
        <v>48</v>
      </c>
      <c r="AJ127">
        <v>366229.7671</v>
      </c>
      <c r="AK127">
        <v>9342.5961000000007</v>
      </c>
      <c r="AL127">
        <v>39.200000000000003</v>
      </c>
      <c r="AM127">
        <v>1002</v>
      </c>
      <c r="AN127" t="s">
        <v>49</v>
      </c>
      <c r="AO127" t="s">
        <v>50</v>
      </c>
      <c r="AP127" t="s">
        <v>51</v>
      </c>
      <c r="AR127">
        <f t="shared" si="21"/>
        <v>9342.5961000000007</v>
      </c>
      <c r="AS127">
        <f t="shared" si="22"/>
        <v>366229.7671</v>
      </c>
      <c r="AT127" s="2">
        <f t="shared" si="23"/>
        <v>20</v>
      </c>
      <c r="AU127" s="2">
        <f t="shared" si="24"/>
        <v>179377.84509999998</v>
      </c>
      <c r="AV127" s="3">
        <f t="shared" si="16"/>
        <v>1E-3</v>
      </c>
      <c r="AW127" s="2">
        <f t="shared" si="25"/>
        <v>179.37784509999997</v>
      </c>
      <c r="AX127" s="2">
        <f t="shared" si="17"/>
        <v>209898.34</v>
      </c>
      <c r="AY127" s="2" t="str">
        <f t="shared" si="18"/>
        <v>льгота</v>
      </c>
      <c r="AZ127" s="2">
        <f t="shared" si="26"/>
        <v>179.37784509999997</v>
      </c>
      <c r="BA127" s="2" t="str">
        <f t="shared" si="27"/>
        <v>льгота</v>
      </c>
      <c r="BB127" s="2">
        <f t="shared" si="28"/>
        <v>179.37784509999997</v>
      </c>
      <c r="BC127" s="2" t="str">
        <f t="shared" si="29"/>
        <v>льгота</v>
      </c>
      <c r="BD127" s="2">
        <f t="shared" si="30"/>
        <v>179.37784509999997</v>
      </c>
      <c r="BE127" s="2" t="str">
        <f t="shared" si="31"/>
        <v>льгота</v>
      </c>
      <c r="BF127" s="2" t="str">
        <f t="shared" si="19"/>
        <v>льгота</v>
      </c>
      <c r="BG127" s="2"/>
      <c r="BH127" s="2" t="str">
        <f t="shared" si="20"/>
        <v>льгота</v>
      </c>
    </row>
    <row r="128" spans="1:60" x14ac:dyDescent="0.25">
      <c r="A128">
        <v>2189207</v>
      </c>
      <c r="B128">
        <v>13095327</v>
      </c>
      <c r="C128" t="s">
        <v>132</v>
      </c>
      <c r="D128">
        <v>2019</v>
      </c>
      <c r="E128">
        <v>0.04</v>
      </c>
      <c r="F128">
        <v>121</v>
      </c>
      <c r="G128">
        <v>118</v>
      </c>
      <c r="H128">
        <v>0</v>
      </c>
      <c r="I128">
        <v>294493.13</v>
      </c>
      <c r="J128">
        <v>0</v>
      </c>
      <c r="K128">
        <v>0</v>
      </c>
      <c r="L128">
        <v>1</v>
      </c>
      <c r="M128" t="s">
        <v>241</v>
      </c>
      <c r="N128">
        <v>198847.49</v>
      </c>
      <c r="O128">
        <v>38</v>
      </c>
      <c r="P128" t="s">
        <v>41</v>
      </c>
      <c r="Q128" t="s">
        <v>42</v>
      </c>
      <c r="R128" t="s">
        <v>42</v>
      </c>
      <c r="S128" s="1">
        <v>43606.437962962998</v>
      </c>
      <c r="T128" t="s">
        <v>144</v>
      </c>
      <c r="U128" t="s">
        <v>135</v>
      </c>
      <c r="V128" t="s">
        <v>242</v>
      </c>
      <c r="W128" s="1">
        <v>38650</v>
      </c>
      <c r="Y128">
        <v>1228084758</v>
      </c>
      <c r="AA128">
        <v>100195043605</v>
      </c>
      <c r="AF128" t="s">
        <v>64</v>
      </c>
      <c r="AG128" t="s">
        <v>47</v>
      </c>
      <c r="AH128">
        <v>0</v>
      </c>
      <c r="AI128" t="s">
        <v>48</v>
      </c>
      <c r="AJ128">
        <v>355125.06319999998</v>
      </c>
      <c r="AK128">
        <v>9345.3963999999996</v>
      </c>
      <c r="AL128">
        <v>38</v>
      </c>
      <c r="AM128">
        <v>1002</v>
      </c>
      <c r="AN128" t="s">
        <v>49</v>
      </c>
      <c r="AO128" t="s">
        <v>50</v>
      </c>
      <c r="AP128" t="s">
        <v>51</v>
      </c>
      <c r="AR128">
        <f t="shared" si="21"/>
        <v>9345.3963999999996</v>
      </c>
      <c r="AS128">
        <f t="shared" si="22"/>
        <v>355125.06319999998</v>
      </c>
      <c r="AT128" s="2">
        <f t="shared" si="23"/>
        <v>20</v>
      </c>
      <c r="AU128" s="2">
        <f t="shared" si="24"/>
        <v>168217.13519999999</v>
      </c>
      <c r="AV128" s="3">
        <f t="shared" si="16"/>
        <v>1E-3</v>
      </c>
      <c r="AW128" s="2">
        <f t="shared" si="25"/>
        <v>168.2171352</v>
      </c>
      <c r="AX128" s="2">
        <f t="shared" si="17"/>
        <v>198847.49</v>
      </c>
      <c r="AY128" s="2">
        <f t="shared" si="18"/>
        <v>121</v>
      </c>
      <c r="AZ128" s="2">
        <f t="shared" si="26"/>
        <v>130.44342703999999</v>
      </c>
      <c r="BA128" s="2">
        <f t="shared" si="27"/>
        <v>130.44342703999999</v>
      </c>
      <c r="BB128" s="2">
        <f t="shared" si="28"/>
        <v>139.88685408000001</v>
      </c>
      <c r="BC128" s="2">
        <f t="shared" si="29"/>
        <v>139.88685408000001</v>
      </c>
      <c r="BD128" s="2">
        <f t="shared" si="30"/>
        <v>149.33028112</v>
      </c>
      <c r="BE128" s="2">
        <f t="shared" si="31"/>
        <v>149.33028112</v>
      </c>
      <c r="BF128" s="2">
        <f t="shared" si="19"/>
        <v>1.067507608932283</v>
      </c>
      <c r="BG128" s="2"/>
      <c r="BH128" s="2">
        <f t="shared" si="20"/>
        <v>149.33028112</v>
      </c>
    </row>
    <row r="129" spans="1:60" x14ac:dyDescent="0.25">
      <c r="A129">
        <v>2202400</v>
      </c>
      <c r="B129">
        <v>13095332</v>
      </c>
      <c r="C129" t="s">
        <v>132</v>
      </c>
      <c r="D129">
        <v>2019</v>
      </c>
      <c r="E129">
        <v>0.04</v>
      </c>
      <c r="F129">
        <v>80</v>
      </c>
      <c r="G129">
        <v>0</v>
      </c>
      <c r="H129">
        <v>78</v>
      </c>
      <c r="I129">
        <v>194884.79</v>
      </c>
      <c r="J129">
        <v>0</v>
      </c>
      <c r="K129">
        <v>0</v>
      </c>
      <c r="L129">
        <v>1</v>
      </c>
      <c r="M129" t="s">
        <v>243</v>
      </c>
      <c r="N129">
        <v>131590</v>
      </c>
      <c r="O129">
        <v>38.700000000000003</v>
      </c>
      <c r="P129" t="s">
        <v>58</v>
      </c>
      <c r="Q129" t="s">
        <v>59</v>
      </c>
      <c r="R129" t="s">
        <v>60</v>
      </c>
      <c r="S129" s="1">
        <v>43606.434548611098</v>
      </c>
      <c r="T129" t="s">
        <v>144</v>
      </c>
      <c r="U129" t="s">
        <v>135</v>
      </c>
      <c r="V129" t="s">
        <v>244</v>
      </c>
      <c r="W129" s="1">
        <v>32874</v>
      </c>
      <c r="Y129">
        <v>1227949378</v>
      </c>
      <c r="AA129">
        <v>100121893234</v>
      </c>
      <c r="AD129" t="s">
        <v>62</v>
      </c>
      <c r="AF129" t="s">
        <v>64</v>
      </c>
      <c r="AG129" t="s">
        <v>47</v>
      </c>
      <c r="AH129">
        <v>0</v>
      </c>
      <c r="AI129" t="s">
        <v>48</v>
      </c>
      <c r="AJ129">
        <v>361594.59169999999</v>
      </c>
      <c r="AK129">
        <v>9343.5295000000006</v>
      </c>
      <c r="AL129">
        <v>38.700000000000003</v>
      </c>
      <c r="AM129">
        <v>1002</v>
      </c>
      <c r="AN129" t="s">
        <v>49</v>
      </c>
      <c r="AO129" t="s">
        <v>50</v>
      </c>
      <c r="AP129" t="s">
        <v>51</v>
      </c>
      <c r="AR129">
        <f t="shared" si="21"/>
        <v>9343.5295000000006</v>
      </c>
      <c r="AS129">
        <f t="shared" si="22"/>
        <v>361594.59169999999</v>
      </c>
      <c r="AT129" s="2">
        <f t="shared" si="23"/>
        <v>20</v>
      </c>
      <c r="AU129" s="2">
        <f t="shared" si="24"/>
        <v>174724.00169999996</v>
      </c>
      <c r="AV129" s="3">
        <f t="shared" si="16"/>
        <v>1E-3</v>
      </c>
      <c r="AW129" s="2">
        <f t="shared" si="25"/>
        <v>174.72400169999997</v>
      </c>
      <c r="AX129" s="2">
        <f t="shared" si="17"/>
        <v>131590</v>
      </c>
      <c r="AY129" s="2" t="str">
        <f t="shared" si="18"/>
        <v>льгота</v>
      </c>
      <c r="AZ129" s="2">
        <f t="shared" si="26"/>
        <v>174.72400169999997</v>
      </c>
      <c r="BA129" s="2" t="str">
        <f t="shared" si="27"/>
        <v>льгота</v>
      </c>
      <c r="BB129" s="2">
        <f t="shared" si="28"/>
        <v>174.72400169999997</v>
      </c>
      <c r="BC129" s="2" t="str">
        <f t="shared" si="29"/>
        <v>льгота</v>
      </c>
      <c r="BD129" s="2">
        <f t="shared" si="30"/>
        <v>174.72400169999997</v>
      </c>
      <c r="BE129" s="2" t="str">
        <f t="shared" si="31"/>
        <v>льгота</v>
      </c>
      <c r="BF129" s="2" t="str">
        <f t="shared" si="19"/>
        <v>льгота</v>
      </c>
      <c r="BG129" s="2"/>
      <c r="BH129" s="2" t="str">
        <f t="shared" si="20"/>
        <v>льгота</v>
      </c>
    </row>
    <row r="130" spans="1:60" x14ac:dyDescent="0.25">
      <c r="A130">
        <v>2192290</v>
      </c>
      <c r="B130">
        <v>13095325</v>
      </c>
      <c r="C130" t="s">
        <v>132</v>
      </c>
      <c r="D130">
        <v>2019</v>
      </c>
      <c r="E130">
        <v>0.04</v>
      </c>
      <c r="F130">
        <v>15</v>
      </c>
      <c r="G130">
        <v>15</v>
      </c>
      <c r="H130">
        <v>0</v>
      </c>
      <c r="I130">
        <v>36559.410000000003</v>
      </c>
      <c r="J130">
        <v>0</v>
      </c>
      <c r="K130">
        <v>0</v>
      </c>
      <c r="L130">
        <v>0.2</v>
      </c>
      <c r="M130" t="s">
        <v>245</v>
      </c>
      <c r="N130">
        <v>123428.12</v>
      </c>
      <c r="O130">
        <v>36.299999999999997</v>
      </c>
      <c r="P130" t="s">
        <v>41</v>
      </c>
      <c r="Q130" t="s">
        <v>42</v>
      </c>
      <c r="R130" t="s">
        <v>42</v>
      </c>
      <c r="S130" s="1">
        <v>43606.446469907401</v>
      </c>
      <c r="T130" t="s">
        <v>144</v>
      </c>
      <c r="U130" t="s">
        <v>135</v>
      </c>
      <c r="V130" t="s">
        <v>246</v>
      </c>
      <c r="W130" s="1">
        <v>42461</v>
      </c>
      <c r="Y130">
        <v>1228443088</v>
      </c>
      <c r="AA130">
        <v>100097795416</v>
      </c>
      <c r="AF130" t="s">
        <v>64</v>
      </c>
      <c r="AG130" t="s">
        <v>198</v>
      </c>
      <c r="AH130">
        <v>0</v>
      </c>
      <c r="AI130" t="s">
        <v>48</v>
      </c>
      <c r="AJ130">
        <v>67560.558099999995</v>
      </c>
      <c r="AK130">
        <v>1861.1723999999999</v>
      </c>
      <c r="AL130">
        <v>36.299999999999997</v>
      </c>
      <c r="AM130">
        <v>6003</v>
      </c>
      <c r="AN130" t="s">
        <v>199</v>
      </c>
      <c r="AO130" t="s">
        <v>50</v>
      </c>
      <c r="AP130" t="s">
        <v>198</v>
      </c>
      <c r="AR130">
        <f t="shared" si="21"/>
        <v>1861.1723999999999</v>
      </c>
      <c r="AS130">
        <f t="shared" si="22"/>
        <v>67560.558099999995</v>
      </c>
      <c r="AT130" s="2">
        <f t="shared" si="23"/>
        <v>20</v>
      </c>
      <c r="AU130" s="2">
        <f t="shared" si="24"/>
        <v>30337.110099999998</v>
      </c>
      <c r="AV130" s="3">
        <f t="shared" si="16"/>
        <v>1E-3</v>
      </c>
      <c r="AW130" s="2">
        <f t="shared" si="25"/>
        <v>6.0674220200000004</v>
      </c>
      <c r="AX130" s="2">
        <f t="shared" si="17"/>
        <v>123428.12</v>
      </c>
      <c r="AY130" s="2">
        <f t="shared" si="18"/>
        <v>15</v>
      </c>
      <c r="AZ130" s="2">
        <f t="shared" si="26"/>
        <v>6.0674220200000004</v>
      </c>
      <c r="BA130" s="2">
        <f t="shared" si="27"/>
        <v>6.0674220200000004</v>
      </c>
      <c r="BB130" s="2">
        <f t="shared" si="28"/>
        <v>6.0674220200000004</v>
      </c>
      <c r="BC130" s="2">
        <f t="shared" si="29"/>
        <v>6.0674220200000004</v>
      </c>
      <c r="BD130" s="2">
        <f t="shared" si="30"/>
        <v>6.0674220200000004</v>
      </c>
      <c r="BE130" s="2">
        <f t="shared" si="31"/>
        <v>6.0674220200000004</v>
      </c>
      <c r="BF130" s="2">
        <f t="shared" si="19"/>
        <v>1</v>
      </c>
      <c r="BG130" s="2"/>
      <c r="BH130" s="2">
        <f t="shared" si="20"/>
        <v>6.0674220200000004</v>
      </c>
    </row>
    <row r="131" spans="1:60" x14ac:dyDescent="0.25">
      <c r="A131">
        <v>2192291</v>
      </c>
      <c r="B131">
        <v>13095325</v>
      </c>
      <c r="C131" t="s">
        <v>132</v>
      </c>
      <c r="D131">
        <v>2019</v>
      </c>
      <c r="E131">
        <v>0.04</v>
      </c>
      <c r="F131">
        <v>15</v>
      </c>
      <c r="G131">
        <v>15</v>
      </c>
      <c r="H131">
        <v>0</v>
      </c>
      <c r="I131">
        <v>36559.410000000003</v>
      </c>
      <c r="J131">
        <v>0</v>
      </c>
      <c r="K131">
        <v>0</v>
      </c>
      <c r="L131">
        <v>0.2</v>
      </c>
      <c r="M131" t="s">
        <v>245</v>
      </c>
      <c r="N131">
        <v>123428.12</v>
      </c>
      <c r="O131">
        <v>36.299999999999997</v>
      </c>
      <c r="P131" t="s">
        <v>41</v>
      </c>
      <c r="Q131" t="s">
        <v>42</v>
      </c>
      <c r="R131" t="s">
        <v>42</v>
      </c>
      <c r="S131" s="1">
        <v>43606.457013888903</v>
      </c>
      <c r="T131" t="s">
        <v>144</v>
      </c>
      <c r="U131" t="s">
        <v>135</v>
      </c>
      <c r="V131" t="s">
        <v>246</v>
      </c>
      <c r="W131" s="1">
        <v>42461</v>
      </c>
      <c r="Y131">
        <v>1228890049</v>
      </c>
      <c r="AA131">
        <v>100097809329</v>
      </c>
      <c r="AF131" t="s">
        <v>64</v>
      </c>
      <c r="AG131" t="s">
        <v>198</v>
      </c>
      <c r="AH131">
        <v>0</v>
      </c>
      <c r="AI131" t="s">
        <v>48</v>
      </c>
      <c r="AJ131">
        <v>67560.558099999995</v>
      </c>
      <c r="AK131">
        <v>1861.1723999999999</v>
      </c>
      <c r="AL131">
        <v>36.299999999999997</v>
      </c>
      <c r="AM131">
        <v>6003</v>
      </c>
      <c r="AN131" t="s">
        <v>199</v>
      </c>
      <c r="AO131" t="s">
        <v>50</v>
      </c>
      <c r="AP131" t="s">
        <v>198</v>
      </c>
      <c r="AR131">
        <f t="shared" si="21"/>
        <v>1861.1723999999999</v>
      </c>
      <c r="AS131">
        <f t="shared" si="22"/>
        <v>67560.558099999995</v>
      </c>
      <c r="AT131" s="2">
        <f t="shared" si="23"/>
        <v>20</v>
      </c>
      <c r="AU131" s="2">
        <f t="shared" si="24"/>
        <v>30337.110099999998</v>
      </c>
      <c r="AV131" s="3">
        <f t="shared" ref="AV131:AV194" si="32">IF(OR(AND(AQ131="Список",AP131="Прочие объекты"),AS131&gt;300000000),2%,IF(VLOOKUP(AP131,$BJ$3:$BM$10,3,FALSE)=0,VLOOKUP(AP131,$BJ$3:$BM$10,2,FALSE),IF(AU131&gt;=VLOOKUP(AP131,$BJ$3:$BM$10,3,FALSE),VLOOKUP(AP131,$BJ$3:$BM$10,4,FALSE),VLOOKUP(AP131,$BJ$3:$BM$10,2,FALSE))))</f>
        <v>1E-3</v>
      </c>
      <c r="AW131" s="2">
        <f t="shared" si="25"/>
        <v>6.0674220200000004</v>
      </c>
      <c r="AX131" s="2">
        <f t="shared" ref="AX131:AX194" si="33">N131</f>
        <v>123428.12</v>
      </c>
      <c r="AY131" s="2">
        <f t="shared" ref="AY131:AY194" si="34">IF(H131&gt;0,"льгота",F131)</f>
        <v>15</v>
      </c>
      <c r="AZ131" s="2">
        <f t="shared" si="26"/>
        <v>6.0674220200000004</v>
      </c>
      <c r="BA131" s="2">
        <f t="shared" si="27"/>
        <v>6.0674220200000004</v>
      </c>
      <c r="BB131" s="2">
        <f t="shared" si="28"/>
        <v>6.0674220200000004</v>
      </c>
      <c r="BC131" s="2">
        <f t="shared" si="29"/>
        <v>6.0674220200000004</v>
      </c>
      <c r="BD131" s="2">
        <f t="shared" si="30"/>
        <v>6.0674220200000004</v>
      </c>
      <c r="BE131" s="2">
        <f t="shared" si="31"/>
        <v>6.0674220200000004</v>
      </c>
      <c r="BF131" s="2">
        <f t="shared" ref="BF131:BF194" si="35">IF(BC131="льгота","льгота",IF(BC131="вычет превышает налог","вычет превышает налог",BE131/BC131))</f>
        <v>1</v>
      </c>
      <c r="BG131" s="2"/>
      <c r="BH131" s="2">
        <f t="shared" ref="BH131:BH194" si="36">IF(H131&gt;0,"льгота",IF(AU131="вычет превышает налог","вычет превышает налог",(IF(AND(AR131="Список",OR(AQ131="Гараж",AQ131="Машино-место")),IF(BF131&gt;$BG$3,BC131*$BG$3,BE131),IF(AR131="Список",BE131,IF(BF131&gt;$BG$3,BC131*$BG$3,BE131))))))</f>
        <v>6.0674220200000004</v>
      </c>
    </row>
    <row r="132" spans="1:60" x14ac:dyDescent="0.25">
      <c r="A132">
        <v>2192292</v>
      </c>
      <c r="B132">
        <v>13095325</v>
      </c>
      <c r="C132" t="s">
        <v>132</v>
      </c>
      <c r="D132">
        <v>2019</v>
      </c>
      <c r="E132">
        <v>0.04</v>
      </c>
      <c r="F132">
        <v>15</v>
      </c>
      <c r="G132">
        <v>15</v>
      </c>
      <c r="H132">
        <v>0</v>
      </c>
      <c r="I132">
        <v>36559.410000000003</v>
      </c>
      <c r="J132">
        <v>0</v>
      </c>
      <c r="K132">
        <v>0</v>
      </c>
      <c r="L132">
        <v>0.2</v>
      </c>
      <c r="M132" t="s">
        <v>245</v>
      </c>
      <c r="N132">
        <v>123428.12</v>
      </c>
      <c r="O132">
        <v>36.299999999999997</v>
      </c>
      <c r="P132" t="s">
        <v>41</v>
      </c>
      <c r="Q132" t="s">
        <v>42</v>
      </c>
      <c r="R132" t="s">
        <v>42</v>
      </c>
      <c r="S132" s="1">
        <v>43606.453807870399</v>
      </c>
      <c r="T132" t="s">
        <v>144</v>
      </c>
      <c r="U132" t="s">
        <v>135</v>
      </c>
      <c r="V132" t="s">
        <v>246</v>
      </c>
      <c r="W132" s="1">
        <v>42461</v>
      </c>
      <c r="Y132">
        <v>1228749083</v>
      </c>
      <c r="AA132">
        <v>100138275893</v>
      </c>
      <c r="AF132" t="s">
        <v>64</v>
      </c>
      <c r="AG132" t="s">
        <v>198</v>
      </c>
      <c r="AH132">
        <v>0</v>
      </c>
      <c r="AI132" t="s">
        <v>48</v>
      </c>
      <c r="AJ132">
        <v>67560.558099999995</v>
      </c>
      <c r="AK132">
        <v>1861.1723999999999</v>
      </c>
      <c r="AL132">
        <v>36.299999999999997</v>
      </c>
      <c r="AM132">
        <v>6003</v>
      </c>
      <c r="AN132" t="s">
        <v>199</v>
      </c>
      <c r="AO132" t="s">
        <v>50</v>
      </c>
      <c r="AP132" t="s">
        <v>198</v>
      </c>
      <c r="AR132">
        <f t="shared" ref="AR132:AR195" si="37">AK132</f>
        <v>1861.1723999999999</v>
      </c>
      <c r="AS132">
        <f t="shared" ref="AS132:AS195" si="38">AJ132</f>
        <v>67560.558099999995</v>
      </c>
      <c r="AT132" s="2">
        <f t="shared" ref="AT132:AT195" si="39">IF(AP132="Квартира",20,IF(AP132="Комната",10,IF(AP132="Часть жилого дома",20,IF(AP132="Жилой дом",50,0))))</f>
        <v>20</v>
      </c>
      <c r="AU132" s="2">
        <f t="shared" ref="AU132:AU195" si="40">IF(AS132-(AR132*AT132)&gt;0,AS132-(AR132*AT132),"вычет превышает налог")</f>
        <v>30337.110099999998</v>
      </c>
      <c r="AV132" s="3">
        <f t="shared" si="32"/>
        <v>1E-3</v>
      </c>
      <c r="AW132" s="2">
        <f t="shared" ref="AW132:AW195" si="41">IF(AU132="вычет превышает налог",0,AU132*AV132*L132)</f>
        <v>6.0674220200000004</v>
      </c>
      <c r="AX132" s="2">
        <f t="shared" si="33"/>
        <v>123428.12</v>
      </c>
      <c r="AY132" s="2">
        <f t="shared" si="34"/>
        <v>15</v>
      </c>
      <c r="AZ132" s="2">
        <f t="shared" ref="AZ132:AZ195" si="42">IF(AQ132="Список",AW132,IF($AW132&gt;$AY132,($AW132-$AY132)*0.2+$AY132,$AW132))</f>
        <v>6.0674220200000004</v>
      </c>
      <c r="BA132" s="2">
        <f t="shared" ref="BA132:BA195" si="43">IF($H132&gt;0,"льгота",IF(AU132="вычет превышает налог","вычет превышает налог",AZ132))</f>
        <v>6.0674220200000004</v>
      </c>
      <c r="BB132" s="2">
        <f t="shared" ref="BB132:BB195" si="44">IF(AQ132="Список",AW132,IF($AW132&gt;$AY132,($AW132-$AY132)*0.4+$AY132,$AW132))</f>
        <v>6.0674220200000004</v>
      </c>
      <c r="BC132" s="2">
        <f t="shared" ref="BC132:BC195" si="45">IF($H132&gt;0,"льгота",IF(AU132="вычет превышает налог","вычет превышает налог",BB132))</f>
        <v>6.0674220200000004</v>
      </c>
      <c r="BD132" s="2">
        <f t="shared" ref="BD132:BD195" si="46">IF(AQ132="Список",AW132,IF($AW132&gt;$AY132,($AW132-$AY132)*0.6+$AY132,$AW132))</f>
        <v>6.0674220200000004</v>
      </c>
      <c r="BE132" s="2">
        <f t="shared" ref="BE132:BE195" si="47">IF($H132&gt;0,"льгота",IF(AU132="вычет превышает налог","вычет превышает налог",BD132))</f>
        <v>6.0674220200000004</v>
      </c>
      <c r="BF132" s="2">
        <f t="shared" si="35"/>
        <v>1</v>
      </c>
      <c r="BG132" s="2"/>
      <c r="BH132" s="2">
        <f t="shared" si="36"/>
        <v>6.0674220200000004</v>
      </c>
    </row>
    <row r="133" spans="1:60" x14ac:dyDescent="0.25">
      <c r="A133">
        <v>2192293</v>
      </c>
      <c r="B133">
        <v>13095325</v>
      </c>
      <c r="C133" t="s">
        <v>132</v>
      </c>
      <c r="D133">
        <v>2019</v>
      </c>
      <c r="E133">
        <v>0.04</v>
      </c>
      <c r="F133">
        <v>15</v>
      </c>
      <c r="G133">
        <v>15</v>
      </c>
      <c r="H133">
        <v>0</v>
      </c>
      <c r="I133">
        <v>36559.410000000003</v>
      </c>
      <c r="J133">
        <v>0</v>
      </c>
      <c r="K133">
        <v>0</v>
      </c>
      <c r="L133">
        <v>0.2</v>
      </c>
      <c r="M133" t="s">
        <v>245</v>
      </c>
      <c r="N133">
        <v>123428.12</v>
      </c>
      <c r="O133">
        <v>36.299999999999997</v>
      </c>
      <c r="P133" t="s">
        <v>41</v>
      </c>
      <c r="Q133" t="s">
        <v>42</v>
      </c>
      <c r="R133" t="s">
        <v>42</v>
      </c>
      <c r="S133" s="1">
        <v>43606.435937499999</v>
      </c>
      <c r="T133" t="s">
        <v>144</v>
      </c>
      <c r="U133" t="s">
        <v>135</v>
      </c>
      <c r="V133" t="s">
        <v>246</v>
      </c>
      <c r="W133" s="1">
        <v>42461</v>
      </c>
      <c r="Y133">
        <v>1228002830</v>
      </c>
      <c r="AA133">
        <v>100139216111</v>
      </c>
      <c r="AF133" t="s">
        <v>64</v>
      </c>
      <c r="AG133" t="s">
        <v>198</v>
      </c>
      <c r="AH133">
        <v>0</v>
      </c>
      <c r="AI133" t="s">
        <v>48</v>
      </c>
      <c r="AJ133">
        <v>67560.558099999995</v>
      </c>
      <c r="AK133">
        <v>1861.1723999999999</v>
      </c>
      <c r="AL133">
        <v>36.299999999999997</v>
      </c>
      <c r="AM133">
        <v>6003</v>
      </c>
      <c r="AN133" t="s">
        <v>199</v>
      </c>
      <c r="AO133" t="s">
        <v>50</v>
      </c>
      <c r="AP133" t="s">
        <v>198</v>
      </c>
      <c r="AR133">
        <f t="shared" si="37"/>
        <v>1861.1723999999999</v>
      </c>
      <c r="AS133">
        <f t="shared" si="38"/>
        <v>67560.558099999995</v>
      </c>
      <c r="AT133" s="2">
        <f t="shared" si="39"/>
        <v>20</v>
      </c>
      <c r="AU133" s="2">
        <f t="shared" si="40"/>
        <v>30337.110099999998</v>
      </c>
      <c r="AV133" s="3">
        <f t="shared" si="32"/>
        <v>1E-3</v>
      </c>
      <c r="AW133" s="2">
        <f t="shared" si="41"/>
        <v>6.0674220200000004</v>
      </c>
      <c r="AX133" s="2">
        <f t="shared" si="33"/>
        <v>123428.12</v>
      </c>
      <c r="AY133" s="2">
        <f t="shared" si="34"/>
        <v>15</v>
      </c>
      <c r="AZ133" s="2">
        <f t="shared" si="42"/>
        <v>6.0674220200000004</v>
      </c>
      <c r="BA133" s="2">
        <f t="shared" si="43"/>
        <v>6.0674220200000004</v>
      </c>
      <c r="BB133" s="2">
        <f t="shared" si="44"/>
        <v>6.0674220200000004</v>
      </c>
      <c r="BC133" s="2">
        <f t="shared" si="45"/>
        <v>6.0674220200000004</v>
      </c>
      <c r="BD133" s="2">
        <f t="shared" si="46"/>
        <v>6.0674220200000004</v>
      </c>
      <c r="BE133" s="2">
        <f t="shared" si="47"/>
        <v>6.0674220200000004</v>
      </c>
      <c r="BF133" s="2">
        <f t="shared" si="35"/>
        <v>1</v>
      </c>
      <c r="BG133" s="2"/>
      <c r="BH133" s="2">
        <f t="shared" si="36"/>
        <v>6.0674220200000004</v>
      </c>
    </row>
    <row r="134" spans="1:60" x14ac:dyDescent="0.25">
      <c r="A134">
        <v>2192294</v>
      </c>
      <c r="B134">
        <v>13095325</v>
      </c>
      <c r="C134" t="s">
        <v>132</v>
      </c>
      <c r="D134">
        <v>2019</v>
      </c>
      <c r="E134">
        <v>0.04</v>
      </c>
      <c r="F134">
        <v>15</v>
      </c>
      <c r="G134">
        <v>15</v>
      </c>
      <c r="H134">
        <v>0</v>
      </c>
      <c r="I134">
        <v>36559.410000000003</v>
      </c>
      <c r="J134">
        <v>0</v>
      </c>
      <c r="K134">
        <v>0</v>
      </c>
      <c r="L134">
        <v>0.2</v>
      </c>
      <c r="M134" t="s">
        <v>245</v>
      </c>
      <c r="N134">
        <v>123428.12</v>
      </c>
      <c r="O134">
        <v>36.299999999999997</v>
      </c>
      <c r="P134" t="s">
        <v>41</v>
      </c>
      <c r="Q134" t="s">
        <v>42</v>
      </c>
      <c r="R134" t="s">
        <v>42</v>
      </c>
      <c r="S134" s="1">
        <v>43606.435949074097</v>
      </c>
      <c r="T134" t="s">
        <v>144</v>
      </c>
      <c r="U134" t="s">
        <v>135</v>
      </c>
      <c r="V134" t="s">
        <v>246</v>
      </c>
      <c r="W134" s="1">
        <v>42461</v>
      </c>
      <c r="Y134">
        <v>1228003158</v>
      </c>
      <c r="AA134">
        <v>100195119739</v>
      </c>
      <c r="AF134" t="s">
        <v>64</v>
      </c>
      <c r="AG134" t="s">
        <v>198</v>
      </c>
      <c r="AH134">
        <v>0</v>
      </c>
      <c r="AI134" t="s">
        <v>48</v>
      </c>
      <c r="AJ134">
        <v>67560.558099999995</v>
      </c>
      <c r="AK134">
        <v>1861.1723999999999</v>
      </c>
      <c r="AL134">
        <v>36.299999999999997</v>
      </c>
      <c r="AM134">
        <v>6003</v>
      </c>
      <c r="AN134" t="s">
        <v>199</v>
      </c>
      <c r="AO134" t="s">
        <v>50</v>
      </c>
      <c r="AP134" t="s">
        <v>198</v>
      </c>
      <c r="AR134">
        <f t="shared" si="37"/>
        <v>1861.1723999999999</v>
      </c>
      <c r="AS134">
        <f t="shared" si="38"/>
        <v>67560.558099999995</v>
      </c>
      <c r="AT134" s="2">
        <f t="shared" si="39"/>
        <v>20</v>
      </c>
      <c r="AU134" s="2">
        <f t="shared" si="40"/>
        <v>30337.110099999998</v>
      </c>
      <c r="AV134" s="3">
        <f t="shared" si="32"/>
        <v>1E-3</v>
      </c>
      <c r="AW134" s="2">
        <f t="shared" si="41"/>
        <v>6.0674220200000004</v>
      </c>
      <c r="AX134" s="2">
        <f t="shared" si="33"/>
        <v>123428.12</v>
      </c>
      <c r="AY134" s="2">
        <f t="shared" si="34"/>
        <v>15</v>
      </c>
      <c r="AZ134" s="2">
        <f t="shared" si="42"/>
        <v>6.0674220200000004</v>
      </c>
      <c r="BA134" s="2">
        <f t="shared" si="43"/>
        <v>6.0674220200000004</v>
      </c>
      <c r="BB134" s="2">
        <f t="shared" si="44"/>
        <v>6.0674220200000004</v>
      </c>
      <c r="BC134" s="2">
        <f t="shared" si="45"/>
        <v>6.0674220200000004</v>
      </c>
      <c r="BD134" s="2">
        <f t="shared" si="46"/>
        <v>6.0674220200000004</v>
      </c>
      <c r="BE134" s="2">
        <f t="shared" si="47"/>
        <v>6.0674220200000004</v>
      </c>
      <c r="BF134" s="2">
        <f t="shared" si="35"/>
        <v>1</v>
      </c>
      <c r="BG134" s="2"/>
      <c r="BH134" s="2">
        <f t="shared" si="36"/>
        <v>6.0674220200000004</v>
      </c>
    </row>
    <row r="135" spans="1:60" x14ac:dyDescent="0.25">
      <c r="A135">
        <v>2228521</v>
      </c>
      <c r="B135">
        <v>128052512</v>
      </c>
      <c r="C135" t="s">
        <v>132</v>
      </c>
      <c r="D135">
        <v>2019</v>
      </c>
      <c r="E135">
        <v>0.04</v>
      </c>
      <c r="F135">
        <v>87</v>
      </c>
      <c r="G135">
        <v>85</v>
      </c>
      <c r="H135">
        <v>0</v>
      </c>
      <c r="I135">
        <v>213501.43</v>
      </c>
      <c r="J135">
        <v>0</v>
      </c>
      <c r="K135">
        <v>0</v>
      </c>
      <c r="L135">
        <v>0.33333000000000002</v>
      </c>
      <c r="M135" t="s">
        <v>247</v>
      </c>
      <c r="N135">
        <v>432481</v>
      </c>
      <c r="O135">
        <v>51.3</v>
      </c>
      <c r="P135" t="s">
        <v>41</v>
      </c>
      <c r="Q135" t="s">
        <v>42</v>
      </c>
      <c r="R135" t="s">
        <v>42</v>
      </c>
      <c r="S135" s="1">
        <v>43606.438842592601</v>
      </c>
      <c r="T135" t="s">
        <v>144</v>
      </c>
      <c r="U135" t="s">
        <v>135</v>
      </c>
      <c r="V135" t="s">
        <v>248</v>
      </c>
      <c r="W135" s="1">
        <v>38217</v>
      </c>
      <c r="Y135">
        <v>1228119227</v>
      </c>
      <c r="AA135">
        <v>100102514668</v>
      </c>
      <c r="AF135" t="s">
        <v>64</v>
      </c>
      <c r="AG135" t="s">
        <v>47</v>
      </c>
      <c r="AH135">
        <v>0</v>
      </c>
      <c r="AI135" t="s">
        <v>48</v>
      </c>
      <c r="AJ135">
        <v>478125.9522</v>
      </c>
      <c r="AK135">
        <v>9320.1939999999995</v>
      </c>
      <c r="AL135">
        <v>51.3</v>
      </c>
      <c r="AM135">
        <v>1002</v>
      </c>
      <c r="AN135" t="s">
        <v>49</v>
      </c>
      <c r="AO135" t="s">
        <v>50</v>
      </c>
      <c r="AP135" t="s">
        <v>51</v>
      </c>
      <c r="AR135">
        <f t="shared" si="37"/>
        <v>9320.1939999999995</v>
      </c>
      <c r="AS135">
        <f t="shared" si="38"/>
        <v>478125.9522</v>
      </c>
      <c r="AT135" s="2">
        <f t="shared" si="39"/>
        <v>20</v>
      </c>
      <c r="AU135" s="2">
        <f t="shared" si="40"/>
        <v>291722.0722</v>
      </c>
      <c r="AV135" s="3">
        <f t="shared" si="32"/>
        <v>1E-3</v>
      </c>
      <c r="AW135" s="2">
        <f t="shared" si="41"/>
        <v>97.239718326426015</v>
      </c>
      <c r="AX135" s="2">
        <f t="shared" si="33"/>
        <v>432481</v>
      </c>
      <c r="AY135" s="2">
        <f t="shared" si="34"/>
        <v>87</v>
      </c>
      <c r="AZ135" s="2">
        <f t="shared" si="42"/>
        <v>89.047943665285203</v>
      </c>
      <c r="BA135" s="2">
        <f t="shared" si="43"/>
        <v>89.047943665285203</v>
      </c>
      <c r="BB135" s="2">
        <f t="shared" si="44"/>
        <v>91.095887330570406</v>
      </c>
      <c r="BC135" s="2">
        <f t="shared" si="45"/>
        <v>91.095887330570406</v>
      </c>
      <c r="BD135" s="2">
        <f t="shared" si="46"/>
        <v>93.143830995855609</v>
      </c>
      <c r="BE135" s="2">
        <f t="shared" si="47"/>
        <v>93.143830995855609</v>
      </c>
      <c r="BF135" s="2">
        <f t="shared" si="35"/>
        <v>1.0224811868603199</v>
      </c>
      <c r="BG135" s="2"/>
      <c r="BH135" s="2">
        <f t="shared" si="36"/>
        <v>93.143830995855609</v>
      </c>
    </row>
    <row r="136" spans="1:60" x14ac:dyDescent="0.25">
      <c r="A136">
        <v>2228522</v>
      </c>
      <c r="B136">
        <v>128052512</v>
      </c>
      <c r="C136" t="s">
        <v>132</v>
      </c>
      <c r="D136">
        <v>2019</v>
      </c>
      <c r="E136">
        <v>0.04</v>
      </c>
      <c r="F136">
        <v>87</v>
      </c>
      <c r="G136">
        <v>85</v>
      </c>
      <c r="H136">
        <v>0</v>
      </c>
      <c r="I136">
        <v>213501.43</v>
      </c>
      <c r="J136">
        <v>0</v>
      </c>
      <c r="K136">
        <v>0</v>
      </c>
      <c r="L136">
        <v>0.33333000000000002</v>
      </c>
      <c r="M136" t="s">
        <v>247</v>
      </c>
      <c r="N136">
        <v>432481</v>
      </c>
      <c r="O136">
        <v>51.3</v>
      </c>
      <c r="P136" t="s">
        <v>41</v>
      </c>
      <c r="Q136" t="s">
        <v>42</v>
      </c>
      <c r="R136" t="s">
        <v>42</v>
      </c>
      <c r="S136" s="1">
        <v>43606.458101851902</v>
      </c>
      <c r="T136" t="s">
        <v>144</v>
      </c>
      <c r="U136" t="s">
        <v>135</v>
      </c>
      <c r="V136" t="s">
        <v>248</v>
      </c>
      <c r="W136" s="1">
        <v>38217</v>
      </c>
      <c r="Y136">
        <v>1228939313</v>
      </c>
      <c r="AA136">
        <v>100125407357</v>
      </c>
      <c r="AF136" t="s">
        <v>64</v>
      </c>
      <c r="AG136" t="s">
        <v>47</v>
      </c>
      <c r="AH136">
        <v>0</v>
      </c>
      <c r="AI136" t="s">
        <v>48</v>
      </c>
      <c r="AJ136">
        <v>478125.9522</v>
      </c>
      <c r="AK136">
        <v>9320.1939999999995</v>
      </c>
      <c r="AL136">
        <v>51.3</v>
      </c>
      <c r="AM136">
        <v>1002</v>
      </c>
      <c r="AN136" t="s">
        <v>49</v>
      </c>
      <c r="AO136" t="s">
        <v>50</v>
      </c>
      <c r="AP136" t="s">
        <v>51</v>
      </c>
      <c r="AR136">
        <f t="shared" si="37"/>
        <v>9320.1939999999995</v>
      </c>
      <c r="AS136">
        <f t="shared" si="38"/>
        <v>478125.9522</v>
      </c>
      <c r="AT136" s="2">
        <f t="shared" si="39"/>
        <v>20</v>
      </c>
      <c r="AU136" s="2">
        <f t="shared" si="40"/>
        <v>291722.0722</v>
      </c>
      <c r="AV136" s="3">
        <f t="shared" si="32"/>
        <v>1E-3</v>
      </c>
      <c r="AW136" s="2">
        <f t="shared" si="41"/>
        <v>97.239718326426015</v>
      </c>
      <c r="AX136" s="2">
        <f t="shared" si="33"/>
        <v>432481</v>
      </c>
      <c r="AY136" s="2">
        <f t="shared" si="34"/>
        <v>87</v>
      </c>
      <c r="AZ136" s="2">
        <f t="shared" si="42"/>
        <v>89.047943665285203</v>
      </c>
      <c r="BA136" s="2">
        <f t="shared" si="43"/>
        <v>89.047943665285203</v>
      </c>
      <c r="BB136" s="2">
        <f t="shared" si="44"/>
        <v>91.095887330570406</v>
      </c>
      <c r="BC136" s="2">
        <f t="shared" si="45"/>
        <v>91.095887330570406</v>
      </c>
      <c r="BD136" s="2">
        <f t="shared" si="46"/>
        <v>93.143830995855609</v>
      </c>
      <c r="BE136" s="2">
        <f t="shared" si="47"/>
        <v>93.143830995855609</v>
      </c>
      <c r="BF136" s="2">
        <f t="shared" si="35"/>
        <v>1.0224811868603199</v>
      </c>
      <c r="BG136" s="2"/>
      <c r="BH136" s="2">
        <f t="shared" si="36"/>
        <v>93.143830995855609</v>
      </c>
    </row>
    <row r="137" spans="1:60" x14ac:dyDescent="0.25">
      <c r="A137">
        <v>2228523</v>
      </c>
      <c r="B137">
        <v>128052512</v>
      </c>
      <c r="C137" t="s">
        <v>132</v>
      </c>
      <c r="D137">
        <v>2019</v>
      </c>
      <c r="E137">
        <v>0.04</v>
      </c>
      <c r="F137">
        <v>87</v>
      </c>
      <c r="G137">
        <v>85</v>
      </c>
      <c r="H137">
        <v>0</v>
      </c>
      <c r="I137">
        <v>213501.43</v>
      </c>
      <c r="J137">
        <v>0</v>
      </c>
      <c r="K137">
        <v>0</v>
      </c>
      <c r="L137">
        <v>0.33333000000000002</v>
      </c>
      <c r="M137" t="s">
        <v>247</v>
      </c>
      <c r="N137">
        <v>432481</v>
      </c>
      <c r="O137">
        <v>51.3</v>
      </c>
      <c r="P137" t="s">
        <v>41</v>
      </c>
      <c r="Q137" t="s">
        <v>42</v>
      </c>
      <c r="R137" t="s">
        <v>42</v>
      </c>
      <c r="S137" s="1">
        <v>43606.434942129599</v>
      </c>
      <c r="T137" t="s">
        <v>144</v>
      </c>
      <c r="U137" t="s">
        <v>135</v>
      </c>
      <c r="V137" t="s">
        <v>248</v>
      </c>
      <c r="W137" s="1">
        <v>38217</v>
      </c>
      <c r="Y137">
        <v>1227965189</v>
      </c>
      <c r="AA137">
        <v>100156275066</v>
      </c>
      <c r="AF137" t="s">
        <v>64</v>
      </c>
      <c r="AG137" t="s">
        <v>47</v>
      </c>
      <c r="AH137">
        <v>0</v>
      </c>
      <c r="AI137" t="s">
        <v>48</v>
      </c>
      <c r="AJ137">
        <v>478125.9522</v>
      </c>
      <c r="AK137">
        <v>9320.1939999999995</v>
      </c>
      <c r="AL137">
        <v>51.3</v>
      </c>
      <c r="AM137">
        <v>1002</v>
      </c>
      <c r="AN137" t="s">
        <v>49</v>
      </c>
      <c r="AO137" t="s">
        <v>50</v>
      </c>
      <c r="AP137" t="s">
        <v>51</v>
      </c>
      <c r="AR137">
        <f t="shared" si="37"/>
        <v>9320.1939999999995</v>
      </c>
      <c r="AS137">
        <f t="shared" si="38"/>
        <v>478125.9522</v>
      </c>
      <c r="AT137" s="2">
        <f t="shared" si="39"/>
        <v>20</v>
      </c>
      <c r="AU137" s="2">
        <f t="shared" si="40"/>
        <v>291722.0722</v>
      </c>
      <c r="AV137" s="3">
        <f t="shared" si="32"/>
        <v>1E-3</v>
      </c>
      <c r="AW137" s="2">
        <f t="shared" si="41"/>
        <v>97.239718326426015</v>
      </c>
      <c r="AX137" s="2">
        <f t="shared" si="33"/>
        <v>432481</v>
      </c>
      <c r="AY137" s="2">
        <f t="shared" si="34"/>
        <v>87</v>
      </c>
      <c r="AZ137" s="2">
        <f t="shared" si="42"/>
        <v>89.047943665285203</v>
      </c>
      <c r="BA137" s="2">
        <f t="shared" si="43"/>
        <v>89.047943665285203</v>
      </c>
      <c r="BB137" s="2">
        <f t="shared" si="44"/>
        <v>91.095887330570406</v>
      </c>
      <c r="BC137" s="2">
        <f t="shared" si="45"/>
        <v>91.095887330570406</v>
      </c>
      <c r="BD137" s="2">
        <f t="shared" si="46"/>
        <v>93.143830995855609</v>
      </c>
      <c r="BE137" s="2">
        <f t="shared" si="47"/>
        <v>93.143830995855609</v>
      </c>
      <c r="BF137" s="2">
        <f t="shared" si="35"/>
        <v>1.0224811868603199</v>
      </c>
      <c r="BG137" s="2"/>
      <c r="BH137" s="2">
        <f t="shared" si="36"/>
        <v>93.143830995855609</v>
      </c>
    </row>
    <row r="138" spans="1:60" x14ac:dyDescent="0.25">
      <c r="A138">
        <v>2259135</v>
      </c>
      <c r="B138">
        <v>182069786</v>
      </c>
      <c r="C138" t="s">
        <v>132</v>
      </c>
      <c r="D138">
        <v>2019</v>
      </c>
      <c r="E138">
        <v>0.33</v>
      </c>
      <c r="F138">
        <v>2835</v>
      </c>
      <c r="G138">
        <v>0</v>
      </c>
      <c r="H138">
        <v>2766</v>
      </c>
      <c r="I138">
        <v>838205.15</v>
      </c>
      <c r="J138">
        <v>0</v>
      </c>
      <c r="K138">
        <v>2</v>
      </c>
      <c r="L138">
        <v>1</v>
      </c>
      <c r="M138" t="s">
        <v>249</v>
      </c>
      <c r="N138">
        <v>565972.42000000004</v>
      </c>
      <c r="O138">
        <v>49.2</v>
      </c>
      <c r="P138" t="s">
        <v>58</v>
      </c>
      <c r="Q138" t="s">
        <v>59</v>
      </c>
      <c r="R138" t="s">
        <v>60</v>
      </c>
      <c r="S138" s="1">
        <v>43606.456921296303</v>
      </c>
      <c r="T138" t="s">
        <v>144</v>
      </c>
      <c r="U138" t="s">
        <v>135</v>
      </c>
      <c r="V138" t="s">
        <v>250</v>
      </c>
      <c r="W138" s="1">
        <v>40659</v>
      </c>
      <c r="Y138">
        <v>1228886085</v>
      </c>
      <c r="AA138">
        <v>100081177457</v>
      </c>
      <c r="AD138" t="s">
        <v>62</v>
      </c>
      <c r="AF138" t="s">
        <v>64</v>
      </c>
      <c r="AG138" t="s">
        <v>198</v>
      </c>
      <c r="AH138">
        <v>0</v>
      </c>
      <c r="AI138" t="s">
        <v>48</v>
      </c>
      <c r="AJ138">
        <v>122139.433</v>
      </c>
      <c r="AK138">
        <v>2482.5088000000001</v>
      </c>
      <c r="AL138">
        <v>49.2</v>
      </c>
      <c r="AM138">
        <v>6003</v>
      </c>
      <c r="AN138" t="s">
        <v>199</v>
      </c>
      <c r="AO138" t="s">
        <v>50</v>
      </c>
      <c r="AP138" t="s">
        <v>198</v>
      </c>
      <c r="AR138">
        <f t="shared" si="37"/>
        <v>2482.5088000000001</v>
      </c>
      <c r="AS138">
        <f t="shared" si="38"/>
        <v>122139.433</v>
      </c>
      <c r="AT138" s="2">
        <f t="shared" si="39"/>
        <v>20</v>
      </c>
      <c r="AU138" s="2">
        <f t="shared" si="40"/>
        <v>72489.257000000012</v>
      </c>
      <c r="AV138" s="3">
        <f t="shared" si="32"/>
        <v>1E-3</v>
      </c>
      <c r="AW138" s="2">
        <f t="shared" si="41"/>
        <v>72.489257000000009</v>
      </c>
      <c r="AX138" s="2">
        <f t="shared" si="33"/>
        <v>565972.42000000004</v>
      </c>
      <c r="AY138" s="2" t="str">
        <f t="shared" si="34"/>
        <v>льгота</v>
      </c>
      <c r="AZ138" s="2">
        <f t="shared" si="42"/>
        <v>72.489257000000009</v>
      </c>
      <c r="BA138" s="2" t="str">
        <f t="shared" si="43"/>
        <v>льгота</v>
      </c>
      <c r="BB138" s="2">
        <f t="shared" si="44"/>
        <v>72.489257000000009</v>
      </c>
      <c r="BC138" s="2" t="str">
        <f t="shared" si="45"/>
        <v>льгота</v>
      </c>
      <c r="BD138" s="2">
        <f t="shared" si="46"/>
        <v>72.489257000000009</v>
      </c>
      <c r="BE138" s="2" t="str">
        <f t="shared" si="47"/>
        <v>льгота</v>
      </c>
      <c r="BF138" s="2" t="str">
        <f t="shared" si="35"/>
        <v>льгота</v>
      </c>
      <c r="BG138" s="2"/>
      <c r="BH138" s="2" t="str">
        <f t="shared" si="36"/>
        <v>льгота</v>
      </c>
    </row>
    <row r="139" spans="1:60" x14ac:dyDescent="0.25">
      <c r="A139">
        <v>2247037</v>
      </c>
      <c r="B139">
        <v>143722063</v>
      </c>
      <c r="C139" t="s">
        <v>132</v>
      </c>
      <c r="D139">
        <v>2019</v>
      </c>
      <c r="E139">
        <v>0.33</v>
      </c>
      <c r="F139">
        <v>0</v>
      </c>
      <c r="G139">
        <v>0</v>
      </c>
      <c r="H139">
        <v>0</v>
      </c>
      <c r="I139">
        <v>1.73</v>
      </c>
      <c r="J139">
        <v>0</v>
      </c>
      <c r="K139">
        <v>0</v>
      </c>
      <c r="L139">
        <v>1</v>
      </c>
      <c r="M139" t="s">
        <v>251</v>
      </c>
      <c r="N139">
        <v>1.17</v>
      </c>
      <c r="O139">
        <v>9.4</v>
      </c>
      <c r="P139" t="s">
        <v>41</v>
      </c>
      <c r="Q139" t="s">
        <v>42</v>
      </c>
      <c r="R139" t="s">
        <v>42</v>
      </c>
      <c r="S139" s="1">
        <v>43606.434432870403</v>
      </c>
      <c r="T139" t="s">
        <v>144</v>
      </c>
      <c r="U139" t="s">
        <v>135</v>
      </c>
      <c r="V139" t="s">
        <v>252</v>
      </c>
      <c r="W139" s="1">
        <v>39191</v>
      </c>
      <c r="Y139">
        <v>1227944393</v>
      </c>
      <c r="AA139">
        <v>100121999297</v>
      </c>
      <c r="AF139" t="s">
        <v>46</v>
      </c>
      <c r="AG139" t="s">
        <v>253</v>
      </c>
      <c r="AH139">
        <v>0</v>
      </c>
      <c r="AI139" t="s">
        <v>254</v>
      </c>
      <c r="AJ139">
        <v>11599388.996200001</v>
      </c>
      <c r="AK139">
        <v>0</v>
      </c>
      <c r="AL139">
        <v>0</v>
      </c>
      <c r="AM139">
        <v>2001</v>
      </c>
      <c r="AN139" t="s">
        <v>255</v>
      </c>
      <c r="AO139" t="s">
        <v>256</v>
      </c>
      <c r="AP139" t="s">
        <v>151</v>
      </c>
      <c r="AR139">
        <f t="shared" si="37"/>
        <v>0</v>
      </c>
      <c r="AS139">
        <f t="shared" si="38"/>
        <v>11599388.996200001</v>
      </c>
      <c r="AT139" s="2">
        <f t="shared" si="39"/>
        <v>0</v>
      </c>
      <c r="AU139" s="2">
        <f t="shared" si="40"/>
        <v>11599388.996200001</v>
      </c>
      <c r="AV139" s="3">
        <f t="shared" si="32"/>
        <v>5.0000000000000001E-3</v>
      </c>
      <c r="AW139" s="2">
        <f t="shared" si="41"/>
        <v>57996.944981000008</v>
      </c>
      <c r="AX139" s="2">
        <f t="shared" si="33"/>
        <v>1.17</v>
      </c>
      <c r="AY139" s="2">
        <f t="shared" si="34"/>
        <v>0</v>
      </c>
      <c r="AZ139" s="2">
        <f t="shared" si="42"/>
        <v>11599.388996200003</v>
      </c>
      <c r="BA139" s="2">
        <f t="shared" si="43"/>
        <v>11599.388996200003</v>
      </c>
      <c r="BB139" s="2">
        <f t="shared" si="44"/>
        <v>23198.777992400006</v>
      </c>
      <c r="BC139" s="2">
        <f t="shared" si="45"/>
        <v>23198.777992400006</v>
      </c>
      <c r="BD139" s="2">
        <f t="shared" si="46"/>
        <v>34798.166988600002</v>
      </c>
      <c r="BE139" s="2">
        <f t="shared" si="47"/>
        <v>34798.166988600002</v>
      </c>
      <c r="BF139" s="2">
        <f t="shared" si="35"/>
        <v>1.4999999999999998</v>
      </c>
      <c r="BG139" s="2"/>
      <c r="BH139" s="2">
        <f t="shared" si="36"/>
        <v>25518.655791640009</v>
      </c>
    </row>
    <row r="140" spans="1:60" x14ac:dyDescent="0.25">
      <c r="A140">
        <v>2258333</v>
      </c>
      <c r="B140">
        <v>179735546</v>
      </c>
      <c r="C140" t="s">
        <v>132</v>
      </c>
      <c r="D140">
        <v>2019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1</v>
      </c>
      <c r="M140" t="s">
        <v>257</v>
      </c>
      <c r="O140">
        <v>65.8</v>
      </c>
      <c r="P140" t="s">
        <v>41</v>
      </c>
      <c r="Q140" t="s">
        <v>42</v>
      </c>
      <c r="R140" t="s">
        <v>42</v>
      </c>
      <c r="S140" s="1">
        <v>43606.436145833301</v>
      </c>
      <c r="T140" t="s">
        <v>144</v>
      </c>
      <c r="U140" t="s">
        <v>135</v>
      </c>
      <c r="V140" t="s">
        <v>258</v>
      </c>
      <c r="W140" s="1">
        <v>42488</v>
      </c>
      <c r="Y140">
        <v>1228011193</v>
      </c>
      <c r="AA140">
        <v>100071728687</v>
      </c>
      <c r="AF140" t="s">
        <v>64</v>
      </c>
      <c r="AG140" t="s">
        <v>47</v>
      </c>
      <c r="AH140">
        <v>0</v>
      </c>
      <c r="AI140" t="s">
        <v>48</v>
      </c>
      <c r="AJ140">
        <v>640726.26950000005</v>
      </c>
      <c r="AK140">
        <v>9737.4812999999995</v>
      </c>
      <c r="AL140">
        <v>65.8</v>
      </c>
      <c r="AM140">
        <v>1002</v>
      </c>
      <c r="AN140" t="s">
        <v>49</v>
      </c>
      <c r="AO140" t="s">
        <v>50</v>
      </c>
      <c r="AP140" t="s">
        <v>51</v>
      </c>
      <c r="AR140">
        <f t="shared" si="37"/>
        <v>9737.4812999999995</v>
      </c>
      <c r="AS140">
        <f t="shared" si="38"/>
        <v>640726.26950000005</v>
      </c>
      <c r="AT140" s="2">
        <f t="shared" si="39"/>
        <v>20</v>
      </c>
      <c r="AU140" s="2">
        <f t="shared" si="40"/>
        <v>445976.64350000006</v>
      </c>
      <c r="AV140" s="3">
        <f t="shared" si="32"/>
        <v>1E-3</v>
      </c>
      <c r="AW140" s="2">
        <f t="shared" si="41"/>
        <v>445.97664350000008</v>
      </c>
      <c r="AX140" s="2">
        <f t="shared" si="33"/>
        <v>0</v>
      </c>
      <c r="AY140" s="2">
        <f t="shared" si="34"/>
        <v>0</v>
      </c>
      <c r="AZ140" s="2">
        <f t="shared" si="42"/>
        <v>89.195328700000019</v>
      </c>
      <c r="BA140" s="2">
        <f t="shared" si="43"/>
        <v>89.195328700000019</v>
      </c>
      <c r="BB140" s="2">
        <f t="shared" si="44"/>
        <v>178.39065740000004</v>
      </c>
      <c r="BC140" s="2">
        <f t="shared" si="45"/>
        <v>178.39065740000004</v>
      </c>
      <c r="BD140" s="2">
        <f t="shared" si="46"/>
        <v>267.58598610000001</v>
      </c>
      <c r="BE140" s="2">
        <f t="shared" si="47"/>
        <v>267.58598610000001</v>
      </c>
      <c r="BF140" s="2">
        <f t="shared" si="35"/>
        <v>1.4999999999999998</v>
      </c>
      <c r="BG140" s="2"/>
      <c r="BH140" s="2">
        <f t="shared" si="36"/>
        <v>196.22972314000006</v>
      </c>
    </row>
    <row r="141" spans="1:60" x14ac:dyDescent="0.25">
      <c r="A141">
        <v>2262105</v>
      </c>
      <c r="B141">
        <v>201933792</v>
      </c>
      <c r="C141" t="s">
        <v>132</v>
      </c>
      <c r="D141">
        <v>2019</v>
      </c>
      <c r="E141">
        <v>0</v>
      </c>
      <c r="F141">
        <v>0</v>
      </c>
      <c r="G141">
        <v>0</v>
      </c>
      <c r="H141">
        <v>0</v>
      </c>
      <c r="I141">
        <v>0</v>
      </c>
      <c r="J141">
        <v>0</v>
      </c>
      <c r="K141">
        <v>0</v>
      </c>
      <c r="L141">
        <v>0.25</v>
      </c>
      <c r="M141" t="s">
        <v>259</v>
      </c>
      <c r="O141">
        <v>75</v>
      </c>
      <c r="P141" t="s">
        <v>41</v>
      </c>
      <c r="Q141" t="s">
        <v>42</v>
      </c>
      <c r="R141" t="s">
        <v>42</v>
      </c>
      <c r="S141" s="1">
        <v>43606.434618055602</v>
      </c>
      <c r="T141" t="s">
        <v>134</v>
      </c>
      <c r="U141" t="s">
        <v>135</v>
      </c>
      <c r="V141" t="s">
        <v>260</v>
      </c>
      <c r="W141" s="1">
        <v>43447</v>
      </c>
      <c r="X141" s="1">
        <v>43591</v>
      </c>
      <c r="Y141">
        <v>1227952497</v>
      </c>
      <c r="AA141">
        <v>2000116812735</v>
      </c>
      <c r="AF141" t="s">
        <v>64</v>
      </c>
      <c r="AG141" t="s">
        <v>47</v>
      </c>
      <c r="AH141">
        <v>0</v>
      </c>
      <c r="AI141" t="s">
        <v>48</v>
      </c>
      <c r="AJ141">
        <v>564120.9375</v>
      </c>
      <c r="AK141">
        <v>7521.6125000000002</v>
      </c>
      <c r="AL141">
        <v>75</v>
      </c>
      <c r="AM141">
        <v>1002</v>
      </c>
      <c r="AN141" t="s">
        <v>49</v>
      </c>
      <c r="AO141" t="s">
        <v>50</v>
      </c>
      <c r="AP141" t="s">
        <v>51</v>
      </c>
      <c r="AR141">
        <f t="shared" si="37"/>
        <v>7521.6125000000002</v>
      </c>
      <c r="AS141">
        <f t="shared" si="38"/>
        <v>564120.9375</v>
      </c>
      <c r="AT141" s="2">
        <f t="shared" si="39"/>
        <v>20</v>
      </c>
      <c r="AU141" s="2">
        <f t="shared" si="40"/>
        <v>413688.6875</v>
      </c>
      <c r="AV141" s="3">
        <f t="shared" si="32"/>
        <v>1E-3</v>
      </c>
      <c r="AW141" s="2">
        <f t="shared" si="41"/>
        <v>103.422171875</v>
      </c>
      <c r="AX141" s="2">
        <f t="shared" si="33"/>
        <v>0</v>
      </c>
      <c r="AY141" s="2">
        <f t="shared" si="34"/>
        <v>0</v>
      </c>
      <c r="AZ141" s="2">
        <f t="shared" si="42"/>
        <v>20.684434375000002</v>
      </c>
      <c r="BA141" s="2">
        <f t="shared" si="43"/>
        <v>20.684434375000002</v>
      </c>
      <c r="BB141" s="2">
        <f t="shared" si="44"/>
        <v>41.368868750000004</v>
      </c>
      <c r="BC141" s="2">
        <f t="shared" si="45"/>
        <v>41.368868750000004</v>
      </c>
      <c r="BD141" s="2">
        <f t="shared" si="46"/>
        <v>62.053303124999999</v>
      </c>
      <c r="BE141" s="2">
        <f t="shared" si="47"/>
        <v>62.053303124999999</v>
      </c>
      <c r="BF141" s="2">
        <f t="shared" si="35"/>
        <v>1.4999999999999998</v>
      </c>
      <c r="BG141" s="2"/>
      <c r="BH141" s="2">
        <f t="shared" si="36"/>
        <v>45.505755625000006</v>
      </c>
    </row>
    <row r="142" spans="1:60" x14ac:dyDescent="0.25">
      <c r="A142">
        <v>2216492</v>
      </c>
      <c r="B142">
        <v>118622493</v>
      </c>
      <c r="C142" t="s">
        <v>132</v>
      </c>
      <c r="D142">
        <v>2019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 t="s">
        <v>261</v>
      </c>
      <c r="O142">
        <v>158.69999999999999</v>
      </c>
      <c r="P142" t="s">
        <v>41</v>
      </c>
      <c r="Q142" t="s">
        <v>42</v>
      </c>
      <c r="R142" t="s">
        <v>42</v>
      </c>
      <c r="S142" s="1">
        <v>43606.440671296303</v>
      </c>
      <c r="T142" t="s">
        <v>144</v>
      </c>
      <c r="U142" t="s">
        <v>135</v>
      </c>
      <c r="V142" t="s">
        <v>262</v>
      </c>
      <c r="W142" s="1">
        <v>41502</v>
      </c>
      <c r="Y142">
        <v>1228195764</v>
      </c>
      <c r="AA142">
        <v>100043287276</v>
      </c>
      <c r="AF142" t="s">
        <v>146</v>
      </c>
      <c r="AG142" t="s">
        <v>147</v>
      </c>
      <c r="AH142">
        <v>0</v>
      </c>
      <c r="AI142" t="s">
        <v>148</v>
      </c>
      <c r="AJ142">
        <v>533346.26399999997</v>
      </c>
      <c r="AK142">
        <v>3360.72</v>
      </c>
      <c r="AL142">
        <v>158.69999999999999</v>
      </c>
      <c r="AM142">
        <v>4001</v>
      </c>
      <c r="AN142" t="s">
        <v>263</v>
      </c>
      <c r="AO142" t="s">
        <v>150</v>
      </c>
      <c r="AP142" t="s">
        <v>151</v>
      </c>
      <c r="AR142">
        <f t="shared" si="37"/>
        <v>3360.72</v>
      </c>
      <c r="AS142">
        <f t="shared" si="38"/>
        <v>533346.26399999997</v>
      </c>
      <c r="AT142" s="2">
        <f t="shared" si="39"/>
        <v>0</v>
      </c>
      <c r="AU142" s="2">
        <f t="shared" si="40"/>
        <v>533346.26399999997</v>
      </c>
      <c r="AV142" s="3">
        <f t="shared" si="32"/>
        <v>5.0000000000000001E-3</v>
      </c>
      <c r="AW142" s="2">
        <f t="shared" si="41"/>
        <v>2666.7313199999999</v>
      </c>
      <c r="AX142" s="2">
        <f t="shared" si="33"/>
        <v>0</v>
      </c>
      <c r="AY142" s="2">
        <f t="shared" si="34"/>
        <v>0</v>
      </c>
      <c r="AZ142" s="2">
        <f t="shared" si="42"/>
        <v>533.34626400000002</v>
      </c>
      <c r="BA142" s="2">
        <f t="shared" si="43"/>
        <v>533.34626400000002</v>
      </c>
      <c r="BB142" s="2">
        <f t="shared" si="44"/>
        <v>1066.692528</v>
      </c>
      <c r="BC142" s="2">
        <f t="shared" si="45"/>
        <v>1066.692528</v>
      </c>
      <c r="BD142" s="2">
        <f t="shared" si="46"/>
        <v>1600.0387919999998</v>
      </c>
      <c r="BE142" s="2">
        <f t="shared" si="47"/>
        <v>1600.0387919999998</v>
      </c>
      <c r="BF142" s="2">
        <f t="shared" si="35"/>
        <v>1.4999999999999998</v>
      </c>
      <c r="BG142" s="2"/>
      <c r="BH142" s="2">
        <f t="shared" si="36"/>
        <v>1173.3617808000001</v>
      </c>
    </row>
    <row r="143" spans="1:60" x14ac:dyDescent="0.25">
      <c r="A143">
        <v>2186021</v>
      </c>
      <c r="B143">
        <v>13228540</v>
      </c>
      <c r="C143" t="s">
        <v>132</v>
      </c>
      <c r="D143">
        <v>2019</v>
      </c>
      <c r="E143">
        <v>0.04</v>
      </c>
      <c r="F143">
        <v>22</v>
      </c>
      <c r="G143">
        <v>21</v>
      </c>
      <c r="H143">
        <v>0</v>
      </c>
      <c r="I143">
        <v>51268.76</v>
      </c>
      <c r="J143">
        <v>0</v>
      </c>
      <c r="K143">
        <v>0</v>
      </c>
      <c r="L143">
        <v>0.2</v>
      </c>
      <c r="M143" t="s">
        <v>264</v>
      </c>
      <c r="N143">
        <v>173088.33</v>
      </c>
      <c r="O143">
        <v>34.5</v>
      </c>
      <c r="P143" t="s">
        <v>41</v>
      </c>
      <c r="Q143" t="s">
        <v>42</v>
      </c>
      <c r="R143" t="s">
        <v>42</v>
      </c>
      <c r="S143" s="1">
        <v>43606.434560185196</v>
      </c>
      <c r="T143" t="s">
        <v>265</v>
      </c>
      <c r="U143" t="s">
        <v>135</v>
      </c>
      <c r="V143" t="s">
        <v>266</v>
      </c>
      <c r="W143" s="1">
        <v>40821</v>
      </c>
      <c r="Y143">
        <v>1227949806</v>
      </c>
      <c r="AA143">
        <v>100048183223</v>
      </c>
      <c r="AF143" t="s">
        <v>46</v>
      </c>
      <c r="AG143" t="s">
        <v>267</v>
      </c>
      <c r="AH143">
        <v>0</v>
      </c>
      <c r="AI143" t="s">
        <v>148</v>
      </c>
      <c r="AJ143">
        <v>144620.26370000001</v>
      </c>
      <c r="AK143">
        <v>4191.8917000000001</v>
      </c>
      <c r="AL143">
        <v>34.5</v>
      </c>
      <c r="AM143">
        <v>4001</v>
      </c>
      <c r="AN143" t="s">
        <v>199</v>
      </c>
      <c r="AO143" t="s">
        <v>268</v>
      </c>
      <c r="AP143" t="s">
        <v>269</v>
      </c>
      <c r="AR143">
        <f t="shared" si="37"/>
        <v>4191.8917000000001</v>
      </c>
      <c r="AS143">
        <f t="shared" si="38"/>
        <v>144620.26370000001</v>
      </c>
      <c r="AT143" s="2">
        <f t="shared" si="39"/>
        <v>50</v>
      </c>
      <c r="AU143" s="2" t="str">
        <f t="shared" si="40"/>
        <v>вычет превышает налог</v>
      </c>
      <c r="AV143" s="3">
        <f t="shared" si="32"/>
        <v>1E-3</v>
      </c>
      <c r="AW143" s="2">
        <f t="shared" si="41"/>
        <v>0</v>
      </c>
      <c r="AX143" s="2">
        <f t="shared" si="33"/>
        <v>173088.33</v>
      </c>
      <c r="AY143" s="2">
        <f t="shared" si="34"/>
        <v>22</v>
      </c>
      <c r="AZ143" s="2">
        <f t="shared" si="42"/>
        <v>0</v>
      </c>
      <c r="BA143" s="2" t="str">
        <f t="shared" si="43"/>
        <v>вычет превышает налог</v>
      </c>
      <c r="BB143" s="2">
        <f t="shared" si="44"/>
        <v>0</v>
      </c>
      <c r="BC143" s="2" t="str">
        <f t="shared" si="45"/>
        <v>вычет превышает налог</v>
      </c>
      <c r="BD143" s="2">
        <f t="shared" si="46"/>
        <v>0</v>
      </c>
      <c r="BE143" s="2" t="str">
        <f t="shared" si="47"/>
        <v>вычет превышает налог</v>
      </c>
      <c r="BF143" s="2" t="str">
        <f t="shared" si="35"/>
        <v>вычет превышает налог</v>
      </c>
      <c r="BG143" s="2"/>
      <c r="BH143" s="2" t="str">
        <f t="shared" si="36"/>
        <v>вычет превышает налог</v>
      </c>
    </row>
    <row r="144" spans="1:60" x14ac:dyDescent="0.25">
      <c r="A144">
        <v>2186022</v>
      </c>
      <c r="B144">
        <v>13228540</v>
      </c>
      <c r="C144" t="s">
        <v>132</v>
      </c>
      <c r="D144">
        <v>2019</v>
      </c>
      <c r="E144">
        <v>0.04</v>
      </c>
      <c r="F144">
        <v>22</v>
      </c>
      <c r="G144">
        <v>21</v>
      </c>
      <c r="H144">
        <v>0</v>
      </c>
      <c r="I144">
        <v>51268.76</v>
      </c>
      <c r="J144">
        <v>0</v>
      </c>
      <c r="K144">
        <v>0</v>
      </c>
      <c r="L144">
        <v>0.2</v>
      </c>
      <c r="M144" t="s">
        <v>264</v>
      </c>
      <c r="N144">
        <v>173088.33</v>
      </c>
      <c r="O144">
        <v>34.5</v>
      </c>
      <c r="P144" t="s">
        <v>41</v>
      </c>
      <c r="Q144" t="s">
        <v>42</v>
      </c>
      <c r="R144" t="s">
        <v>42</v>
      </c>
      <c r="S144" s="1">
        <v>43606.454988425903</v>
      </c>
      <c r="T144" t="s">
        <v>265</v>
      </c>
      <c r="U144" t="s">
        <v>135</v>
      </c>
      <c r="V144" t="s">
        <v>266</v>
      </c>
      <c r="W144" s="1">
        <v>41436</v>
      </c>
      <c r="Y144">
        <v>1228800287</v>
      </c>
      <c r="AA144">
        <v>100050744891</v>
      </c>
      <c r="AF144" t="s">
        <v>46</v>
      </c>
      <c r="AG144" t="s">
        <v>267</v>
      </c>
      <c r="AH144">
        <v>0</v>
      </c>
      <c r="AI144" t="s">
        <v>148</v>
      </c>
      <c r="AJ144">
        <v>144620.26370000001</v>
      </c>
      <c r="AK144">
        <v>4191.8917000000001</v>
      </c>
      <c r="AL144">
        <v>34.5</v>
      </c>
      <c r="AM144">
        <v>4001</v>
      </c>
      <c r="AN144" t="s">
        <v>199</v>
      </c>
      <c r="AO144" t="s">
        <v>268</v>
      </c>
      <c r="AP144" t="s">
        <v>269</v>
      </c>
      <c r="AR144">
        <f t="shared" si="37"/>
        <v>4191.8917000000001</v>
      </c>
      <c r="AS144">
        <f t="shared" si="38"/>
        <v>144620.26370000001</v>
      </c>
      <c r="AT144" s="2">
        <f t="shared" si="39"/>
        <v>50</v>
      </c>
      <c r="AU144" s="2" t="str">
        <f t="shared" si="40"/>
        <v>вычет превышает налог</v>
      </c>
      <c r="AV144" s="3">
        <f t="shared" si="32"/>
        <v>1E-3</v>
      </c>
      <c r="AW144" s="2">
        <f t="shared" si="41"/>
        <v>0</v>
      </c>
      <c r="AX144" s="2">
        <f t="shared" si="33"/>
        <v>173088.33</v>
      </c>
      <c r="AY144" s="2">
        <f t="shared" si="34"/>
        <v>22</v>
      </c>
      <c r="AZ144" s="2">
        <f t="shared" si="42"/>
        <v>0</v>
      </c>
      <c r="BA144" s="2" t="str">
        <f t="shared" si="43"/>
        <v>вычет превышает налог</v>
      </c>
      <c r="BB144" s="2">
        <f t="shared" si="44"/>
        <v>0</v>
      </c>
      <c r="BC144" s="2" t="str">
        <f t="shared" si="45"/>
        <v>вычет превышает налог</v>
      </c>
      <c r="BD144" s="2">
        <f t="shared" si="46"/>
        <v>0</v>
      </c>
      <c r="BE144" s="2" t="str">
        <f t="shared" si="47"/>
        <v>вычет превышает налог</v>
      </c>
      <c r="BF144" s="2" t="str">
        <f t="shared" si="35"/>
        <v>вычет превышает налог</v>
      </c>
      <c r="BG144" s="2"/>
      <c r="BH144" s="2" t="str">
        <f t="shared" si="36"/>
        <v>вычет превышает налог</v>
      </c>
    </row>
    <row r="145" spans="1:60" x14ac:dyDescent="0.25">
      <c r="A145">
        <v>2186023</v>
      </c>
      <c r="B145">
        <v>13228540</v>
      </c>
      <c r="C145" t="s">
        <v>132</v>
      </c>
      <c r="D145">
        <v>2019</v>
      </c>
      <c r="E145">
        <v>0.04</v>
      </c>
      <c r="F145">
        <v>22</v>
      </c>
      <c r="G145">
        <v>21</v>
      </c>
      <c r="H145">
        <v>0</v>
      </c>
      <c r="I145">
        <v>51268.76</v>
      </c>
      <c r="J145">
        <v>0</v>
      </c>
      <c r="K145">
        <v>0</v>
      </c>
      <c r="L145">
        <v>0.2</v>
      </c>
      <c r="M145" t="s">
        <v>264</v>
      </c>
      <c r="N145">
        <v>173088.33</v>
      </c>
      <c r="O145">
        <v>34.5</v>
      </c>
      <c r="P145" t="s">
        <v>41</v>
      </c>
      <c r="Q145" t="s">
        <v>42</v>
      </c>
      <c r="R145" t="s">
        <v>42</v>
      </c>
      <c r="S145" s="1">
        <v>43606.437650462998</v>
      </c>
      <c r="T145" t="s">
        <v>265</v>
      </c>
      <c r="U145" t="s">
        <v>135</v>
      </c>
      <c r="V145" t="s">
        <v>266</v>
      </c>
      <c r="W145" s="1">
        <v>41436</v>
      </c>
      <c r="Y145">
        <v>1228071977</v>
      </c>
      <c r="AA145">
        <v>100091420017</v>
      </c>
      <c r="AF145" t="s">
        <v>46</v>
      </c>
      <c r="AG145" t="s">
        <v>267</v>
      </c>
      <c r="AH145">
        <v>0</v>
      </c>
      <c r="AI145" t="s">
        <v>148</v>
      </c>
      <c r="AJ145">
        <v>144620.26370000001</v>
      </c>
      <c r="AK145">
        <v>4191.8917000000001</v>
      </c>
      <c r="AL145">
        <v>34.5</v>
      </c>
      <c r="AM145">
        <v>4001</v>
      </c>
      <c r="AN145" t="s">
        <v>199</v>
      </c>
      <c r="AO145" t="s">
        <v>268</v>
      </c>
      <c r="AP145" t="s">
        <v>269</v>
      </c>
      <c r="AR145">
        <f t="shared" si="37"/>
        <v>4191.8917000000001</v>
      </c>
      <c r="AS145">
        <f t="shared" si="38"/>
        <v>144620.26370000001</v>
      </c>
      <c r="AT145" s="2">
        <f t="shared" si="39"/>
        <v>50</v>
      </c>
      <c r="AU145" s="2" t="str">
        <f t="shared" si="40"/>
        <v>вычет превышает налог</v>
      </c>
      <c r="AV145" s="3">
        <f t="shared" si="32"/>
        <v>1E-3</v>
      </c>
      <c r="AW145" s="2">
        <f t="shared" si="41"/>
        <v>0</v>
      </c>
      <c r="AX145" s="2">
        <f t="shared" si="33"/>
        <v>173088.33</v>
      </c>
      <c r="AY145" s="2">
        <f t="shared" si="34"/>
        <v>22</v>
      </c>
      <c r="AZ145" s="2">
        <f t="shared" si="42"/>
        <v>0</v>
      </c>
      <c r="BA145" s="2" t="str">
        <f t="shared" si="43"/>
        <v>вычет превышает налог</v>
      </c>
      <c r="BB145" s="2">
        <f t="shared" si="44"/>
        <v>0</v>
      </c>
      <c r="BC145" s="2" t="str">
        <f t="shared" si="45"/>
        <v>вычет превышает налог</v>
      </c>
      <c r="BD145" s="2">
        <f t="shared" si="46"/>
        <v>0</v>
      </c>
      <c r="BE145" s="2" t="str">
        <f t="shared" si="47"/>
        <v>вычет превышает налог</v>
      </c>
      <c r="BF145" s="2" t="str">
        <f t="shared" si="35"/>
        <v>вычет превышает налог</v>
      </c>
      <c r="BG145" s="2"/>
      <c r="BH145" s="2" t="str">
        <f t="shared" si="36"/>
        <v>вычет превышает налог</v>
      </c>
    </row>
    <row r="146" spans="1:60" x14ac:dyDescent="0.25">
      <c r="A146">
        <v>2186024</v>
      </c>
      <c r="B146">
        <v>13228540</v>
      </c>
      <c r="C146" t="s">
        <v>132</v>
      </c>
      <c r="D146">
        <v>2019</v>
      </c>
      <c r="E146">
        <v>0.04</v>
      </c>
      <c r="F146">
        <v>22</v>
      </c>
      <c r="G146">
        <v>21</v>
      </c>
      <c r="H146">
        <v>0</v>
      </c>
      <c r="I146">
        <v>51268.76</v>
      </c>
      <c r="J146">
        <v>0</v>
      </c>
      <c r="K146">
        <v>0</v>
      </c>
      <c r="L146">
        <v>0.2</v>
      </c>
      <c r="M146" t="s">
        <v>264</v>
      </c>
      <c r="N146">
        <v>173088.33</v>
      </c>
      <c r="O146">
        <v>34.5</v>
      </c>
      <c r="P146" t="s">
        <v>41</v>
      </c>
      <c r="Q146" t="s">
        <v>42</v>
      </c>
      <c r="R146" t="s">
        <v>42</v>
      </c>
      <c r="S146" s="1">
        <v>43606.435150463003</v>
      </c>
      <c r="T146" t="s">
        <v>265</v>
      </c>
      <c r="U146" t="s">
        <v>135</v>
      </c>
      <c r="V146" t="s">
        <v>266</v>
      </c>
      <c r="W146" s="1">
        <v>41436</v>
      </c>
      <c r="Y146">
        <v>1227972727</v>
      </c>
      <c r="AA146">
        <v>100145068039</v>
      </c>
      <c r="AF146" t="s">
        <v>46</v>
      </c>
      <c r="AG146" t="s">
        <v>267</v>
      </c>
      <c r="AH146">
        <v>0</v>
      </c>
      <c r="AI146" t="s">
        <v>148</v>
      </c>
      <c r="AJ146">
        <v>144620.26370000001</v>
      </c>
      <c r="AK146">
        <v>4191.8917000000001</v>
      </c>
      <c r="AL146">
        <v>34.5</v>
      </c>
      <c r="AM146">
        <v>4001</v>
      </c>
      <c r="AN146" t="s">
        <v>199</v>
      </c>
      <c r="AO146" t="s">
        <v>268</v>
      </c>
      <c r="AP146" t="s">
        <v>269</v>
      </c>
      <c r="AR146">
        <f t="shared" si="37"/>
        <v>4191.8917000000001</v>
      </c>
      <c r="AS146">
        <f t="shared" si="38"/>
        <v>144620.26370000001</v>
      </c>
      <c r="AT146" s="2">
        <f t="shared" si="39"/>
        <v>50</v>
      </c>
      <c r="AU146" s="2" t="str">
        <f t="shared" si="40"/>
        <v>вычет превышает налог</v>
      </c>
      <c r="AV146" s="3">
        <f t="shared" si="32"/>
        <v>1E-3</v>
      </c>
      <c r="AW146" s="2">
        <f t="shared" si="41"/>
        <v>0</v>
      </c>
      <c r="AX146" s="2">
        <f t="shared" si="33"/>
        <v>173088.33</v>
      </c>
      <c r="AY146" s="2">
        <f t="shared" si="34"/>
        <v>22</v>
      </c>
      <c r="AZ146" s="2">
        <f t="shared" si="42"/>
        <v>0</v>
      </c>
      <c r="BA146" s="2" t="str">
        <f t="shared" si="43"/>
        <v>вычет превышает налог</v>
      </c>
      <c r="BB146" s="2">
        <f t="shared" si="44"/>
        <v>0</v>
      </c>
      <c r="BC146" s="2" t="str">
        <f t="shared" si="45"/>
        <v>вычет превышает налог</v>
      </c>
      <c r="BD146" s="2">
        <f t="shared" si="46"/>
        <v>0</v>
      </c>
      <c r="BE146" s="2" t="str">
        <f t="shared" si="47"/>
        <v>вычет превышает налог</v>
      </c>
      <c r="BF146" s="2" t="str">
        <f t="shared" si="35"/>
        <v>вычет превышает налог</v>
      </c>
      <c r="BG146" s="2"/>
      <c r="BH146" s="2" t="str">
        <f t="shared" si="36"/>
        <v>вычет превышает налог</v>
      </c>
    </row>
    <row r="147" spans="1:60" x14ac:dyDescent="0.25">
      <c r="A147">
        <v>2186025</v>
      </c>
      <c r="B147">
        <v>13228540</v>
      </c>
      <c r="C147" t="s">
        <v>132</v>
      </c>
      <c r="D147">
        <v>2019</v>
      </c>
      <c r="E147">
        <v>0.04</v>
      </c>
      <c r="F147">
        <v>22</v>
      </c>
      <c r="G147">
        <v>21</v>
      </c>
      <c r="H147">
        <v>0</v>
      </c>
      <c r="I147">
        <v>51268.76</v>
      </c>
      <c r="J147">
        <v>0</v>
      </c>
      <c r="K147">
        <v>0</v>
      </c>
      <c r="L147">
        <v>0.2</v>
      </c>
      <c r="M147" t="s">
        <v>264</v>
      </c>
      <c r="N147">
        <v>173088.33</v>
      </c>
      <c r="O147">
        <v>34.5</v>
      </c>
      <c r="P147" t="s">
        <v>41</v>
      </c>
      <c r="Q147" t="s">
        <v>42</v>
      </c>
      <c r="R147" t="s">
        <v>42</v>
      </c>
      <c r="S147" s="1">
        <v>43606.435416666704</v>
      </c>
      <c r="T147" t="s">
        <v>265</v>
      </c>
      <c r="U147" t="s">
        <v>135</v>
      </c>
      <c r="V147" t="s">
        <v>266</v>
      </c>
      <c r="W147" s="1">
        <v>41436</v>
      </c>
      <c r="Y147">
        <v>1227982445</v>
      </c>
      <c r="AA147">
        <v>100178783288</v>
      </c>
      <c r="AF147" t="s">
        <v>46</v>
      </c>
      <c r="AG147" t="s">
        <v>267</v>
      </c>
      <c r="AH147">
        <v>0</v>
      </c>
      <c r="AI147" t="s">
        <v>148</v>
      </c>
      <c r="AJ147">
        <v>144620.26370000001</v>
      </c>
      <c r="AK147">
        <v>4191.8917000000001</v>
      </c>
      <c r="AL147">
        <v>34.5</v>
      </c>
      <c r="AM147">
        <v>4001</v>
      </c>
      <c r="AN147" t="s">
        <v>199</v>
      </c>
      <c r="AO147" t="s">
        <v>268</v>
      </c>
      <c r="AP147" t="s">
        <v>269</v>
      </c>
      <c r="AR147">
        <f t="shared" si="37"/>
        <v>4191.8917000000001</v>
      </c>
      <c r="AS147">
        <f t="shared" si="38"/>
        <v>144620.26370000001</v>
      </c>
      <c r="AT147" s="2">
        <f t="shared" si="39"/>
        <v>50</v>
      </c>
      <c r="AU147" s="2" t="str">
        <f t="shared" si="40"/>
        <v>вычет превышает налог</v>
      </c>
      <c r="AV147" s="3">
        <f t="shared" si="32"/>
        <v>1E-3</v>
      </c>
      <c r="AW147" s="2">
        <f t="shared" si="41"/>
        <v>0</v>
      </c>
      <c r="AX147" s="2">
        <f t="shared" si="33"/>
        <v>173088.33</v>
      </c>
      <c r="AY147" s="2">
        <f t="shared" si="34"/>
        <v>22</v>
      </c>
      <c r="AZ147" s="2">
        <f t="shared" si="42"/>
        <v>0</v>
      </c>
      <c r="BA147" s="2" t="str">
        <f t="shared" si="43"/>
        <v>вычет превышает налог</v>
      </c>
      <c r="BB147" s="2">
        <f t="shared" si="44"/>
        <v>0</v>
      </c>
      <c r="BC147" s="2" t="str">
        <f t="shared" si="45"/>
        <v>вычет превышает налог</v>
      </c>
      <c r="BD147" s="2">
        <f t="shared" si="46"/>
        <v>0</v>
      </c>
      <c r="BE147" s="2" t="str">
        <f t="shared" si="47"/>
        <v>вычет превышает налог</v>
      </c>
      <c r="BF147" s="2" t="str">
        <f t="shared" si="35"/>
        <v>вычет превышает налог</v>
      </c>
      <c r="BG147" s="2"/>
      <c r="BH147" s="2" t="str">
        <f t="shared" si="36"/>
        <v>вычет превышает налог</v>
      </c>
    </row>
    <row r="148" spans="1:60" x14ac:dyDescent="0.25">
      <c r="A148">
        <v>2186774</v>
      </c>
      <c r="B148">
        <v>13228548</v>
      </c>
      <c r="C148" t="s">
        <v>132</v>
      </c>
      <c r="D148">
        <v>2019</v>
      </c>
      <c r="E148">
        <v>0.04</v>
      </c>
      <c r="F148">
        <v>39</v>
      </c>
      <c r="G148">
        <v>38</v>
      </c>
      <c r="H148">
        <v>0</v>
      </c>
      <c r="I148">
        <v>94776.6</v>
      </c>
      <c r="J148">
        <v>0</v>
      </c>
      <c r="K148">
        <v>0</v>
      </c>
      <c r="L148">
        <v>0.5</v>
      </c>
      <c r="M148" t="s">
        <v>270</v>
      </c>
      <c r="N148">
        <v>127990</v>
      </c>
      <c r="O148">
        <v>55.9</v>
      </c>
      <c r="P148" t="s">
        <v>41</v>
      </c>
      <c r="Q148" t="s">
        <v>42</v>
      </c>
      <c r="R148" t="s">
        <v>42</v>
      </c>
      <c r="S148" s="1">
        <v>43606.455671296302</v>
      </c>
      <c r="T148" t="s">
        <v>265</v>
      </c>
      <c r="U148" t="s">
        <v>135</v>
      </c>
      <c r="V148" t="s">
        <v>271</v>
      </c>
      <c r="W148" s="1">
        <v>41088</v>
      </c>
      <c r="Y148">
        <v>1228833443</v>
      </c>
      <c r="AA148">
        <v>100035481300</v>
      </c>
      <c r="AF148" t="s">
        <v>46</v>
      </c>
      <c r="AG148" t="s">
        <v>267</v>
      </c>
      <c r="AH148">
        <v>0</v>
      </c>
      <c r="AI148" t="s">
        <v>148</v>
      </c>
      <c r="AJ148">
        <v>234458.0607</v>
      </c>
      <c r="AK148">
        <v>4194.2407999999996</v>
      </c>
      <c r="AL148">
        <v>55.9</v>
      </c>
      <c r="AM148">
        <v>4001</v>
      </c>
      <c r="AN148" t="s">
        <v>199</v>
      </c>
      <c r="AO148" t="s">
        <v>268</v>
      </c>
      <c r="AP148" t="s">
        <v>269</v>
      </c>
      <c r="AR148">
        <f t="shared" si="37"/>
        <v>4194.2407999999996</v>
      </c>
      <c r="AS148">
        <f t="shared" si="38"/>
        <v>234458.0607</v>
      </c>
      <c r="AT148" s="2">
        <f t="shared" si="39"/>
        <v>50</v>
      </c>
      <c r="AU148" s="2">
        <f t="shared" si="40"/>
        <v>24746.020700000023</v>
      </c>
      <c r="AV148" s="3">
        <f t="shared" si="32"/>
        <v>1E-3</v>
      </c>
      <c r="AW148" s="2">
        <f t="shared" si="41"/>
        <v>12.373010350000012</v>
      </c>
      <c r="AX148" s="2">
        <f t="shared" si="33"/>
        <v>127990</v>
      </c>
      <c r="AY148" s="2">
        <f t="shared" si="34"/>
        <v>39</v>
      </c>
      <c r="AZ148" s="2">
        <f t="shared" si="42"/>
        <v>12.373010350000012</v>
      </c>
      <c r="BA148" s="2">
        <f t="shared" si="43"/>
        <v>12.373010350000012</v>
      </c>
      <c r="BB148" s="2">
        <f t="shared" si="44"/>
        <v>12.373010350000012</v>
      </c>
      <c r="BC148" s="2">
        <f t="shared" si="45"/>
        <v>12.373010350000012</v>
      </c>
      <c r="BD148" s="2">
        <f t="shared" si="46"/>
        <v>12.373010350000012</v>
      </c>
      <c r="BE148" s="2">
        <f t="shared" si="47"/>
        <v>12.373010350000012</v>
      </c>
      <c r="BF148" s="2">
        <f t="shared" si="35"/>
        <v>1</v>
      </c>
      <c r="BG148" s="2"/>
      <c r="BH148" s="2">
        <f t="shared" si="36"/>
        <v>12.373010350000012</v>
      </c>
    </row>
    <row r="149" spans="1:60" x14ac:dyDescent="0.25">
      <c r="A149">
        <v>2186775</v>
      </c>
      <c r="B149">
        <v>13228548</v>
      </c>
      <c r="C149" t="s">
        <v>132</v>
      </c>
      <c r="D149">
        <v>2019</v>
      </c>
      <c r="E149">
        <v>0.04</v>
      </c>
      <c r="F149">
        <v>39</v>
      </c>
      <c r="G149">
        <v>38</v>
      </c>
      <c r="H149">
        <v>0</v>
      </c>
      <c r="I149">
        <v>94776.6</v>
      </c>
      <c r="J149">
        <v>0</v>
      </c>
      <c r="K149">
        <v>0</v>
      </c>
      <c r="L149">
        <v>0.5</v>
      </c>
      <c r="M149" t="s">
        <v>270</v>
      </c>
      <c r="N149">
        <v>127990</v>
      </c>
      <c r="O149">
        <v>55.9</v>
      </c>
      <c r="P149" t="s">
        <v>41</v>
      </c>
      <c r="Q149" t="s">
        <v>42</v>
      </c>
      <c r="R149" t="s">
        <v>42</v>
      </c>
      <c r="S149" s="1">
        <v>43606.434907407398</v>
      </c>
      <c r="T149" t="s">
        <v>265</v>
      </c>
      <c r="U149" t="s">
        <v>135</v>
      </c>
      <c r="V149" t="s">
        <v>271</v>
      </c>
      <c r="W149" s="1">
        <v>40807</v>
      </c>
      <c r="Y149">
        <v>1227963870</v>
      </c>
      <c r="AA149">
        <v>100044526320</v>
      </c>
      <c r="AF149" t="s">
        <v>46</v>
      </c>
      <c r="AG149" t="s">
        <v>267</v>
      </c>
      <c r="AH149">
        <v>0</v>
      </c>
      <c r="AI149" t="s">
        <v>148</v>
      </c>
      <c r="AJ149">
        <v>234458.0607</v>
      </c>
      <c r="AK149">
        <v>4194.2407999999996</v>
      </c>
      <c r="AL149">
        <v>55.9</v>
      </c>
      <c r="AM149">
        <v>4001</v>
      </c>
      <c r="AN149" t="s">
        <v>199</v>
      </c>
      <c r="AO149" t="s">
        <v>268</v>
      </c>
      <c r="AP149" t="s">
        <v>269</v>
      </c>
      <c r="AR149">
        <f t="shared" si="37"/>
        <v>4194.2407999999996</v>
      </c>
      <c r="AS149">
        <f t="shared" si="38"/>
        <v>234458.0607</v>
      </c>
      <c r="AT149" s="2">
        <f t="shared" si="39"/>
        <v>50</v>
      </c>
      <c r="AU149" s="2">
        <f t="shared" si="40"/>
        <v>24746.020700000023</v>
      </c>
      <c r="AV149" s="3">
        <f t="shared" si="32"/>
        <v>1E-3</v>
      </c>
      <c r="AW149" s="2">
        <f t="shared" si="41"/>
        <v>12.373010350000012</v>
      </c>
      <c r="AX149" s="2">
        <f t="shared" si="33"/>
        <v>127990</v>
      </c>
      <c r="AY149" s="2">
        <f t="shared" si="34"/>
        <v>39</v>
      </c>
      <c r="AZ149" s="2">
        <f t="shared" si="42"/>
        <v>12.373010350000012</v>
      </c>
      <c r="BA149" s="2">
        <f t="shared" si="43"/>
        <v>12.373010350000012</v>
      </c>
      <c r="BB149" s="2">
        <f t="shared" si="44"/>
        <v>12.373010350000012</v>
      </c>
      <c r="BC149" s="2">
        <f t="shared" si="45"/>
        <v>12.373010350000012</v>
      </c>
      <c r="BD149" s="2">
        <f t="shared" si="46"/>
        <v>12.373010350000012</v>
      </c>
      <c r="BE149" s="2">
        <f t="shared" si="47"/>
        <v>12.373010350000012</v>
      </c>
      <c r="BF149" s="2">
        <f t="shared" si="35"/>
        <v>1</v>
      </c>
      <c r="BG149" s="2"/>
      <c r="BH149" s="2">
        <f t="shared" si="36"/>
        <v>12.373010350000012</v>
      </c>
    </row>
    <row r="150" spans="1:60" x14ac:dyDescent="0.25">
      <c r="A150">
        <v>2255566</v>
      </c>
      <c r="B150">
        <v>171285846</v>
      </c>
      <c r="C150" t="s">
        <v>132</v>
      </c>
      <c r="D150">
        <v>2019</v>
      </c>
      <c r="E150">
        <v>0</v>
      </c>
      <c r="F150">
        <v>0</v>
      </c>
      <c r="G150">
        <v>0</v>
      </c>
      <c r="H150">
        <v>0</v>
      </c>
      <c r="I150">
        <v>0</v>
      </c>
      <c r="J150">
        <v>0</v>
      </c>
      <c r="K150">
        <v>0</v>
      </c>
      <c r="L150">
        <v>1</v>
      </c>
      <c r="M150" t="s">
        <v>272</v>
      </c>
      <c r="O150">
        <v>60</v>
      </c>
      <c r="P150" t="s">
        <v>58</v>
      </c>
      <c r="Q150" t="s">
        <v>59</v>
      </c>
      <c r="R150" t="s">
        <v>60</v>
      </c>
      <c r="S150" s="1">
        <v>43606.458344907398</v>
      </c>
      <c r="T150" t="s">
        <v>273</v>
      </c>
      <c r="U150" t="s">
        <v>135</v>
      </c>
      <c r="V150" t="s">
        <v>274</v>
      </c>
      <c r="W150" s="1">
        <v>42170</v>
      </c>
      <c r="Y150">
        <v>1228948593</v>
      </c>
      <c r="AA150">
        <v>100162127820</v>
      </c>
      <c r="AF150" t="s">
        <v>146</v>
      </c>
      <c r="AG150" t="s">
        <v>267</v>
      </c>
      <c r="AH150">
        <v>0</v>
      </c>
      <c r="AI150" t="s">
        <v>148</v>
      </c>
      <c r="AJ150">
        <v>159137.052</v>
      </c>
      <c r="AK150">
        <v>2652.2842000000001</v>
      </c>
      <c r="AL150">
        <v>60</v>
      </c>
      <c r="AM150">
        <v>4001</v>
      </c>
      <c r="AN150" t="s">
        <v>275</v>
      </c>
      <c r="AO150" t="s">
        <v>150</v>
      </c>
      <c r="AP150" t="s">
        <v>269</v>
      </c>
      <c r="AR150">
        <f t="shared" si="37"/>
        <v>2652.2842000000001</v>
      </c>
      <c r="AS150">
        <f t="shared" si="38"/>
        <v>159137.052</v>
      </c>
      <c r="AT150" s="2">
        <f t="shared" si="39"/>
        <v>50</v>
      </c>
      <c r="AU150" s="2">
        <f t="shared" si="40"/>
        <v>26522.842000000004</v>
      </c>
      <c r="AV150" s="3">
        <f t="shared" si="32"/>
        <v>1E-3</v>
      </c>
      <c r="AW150" s="2">
        <f t="shared" si="41"/>
        <v>26.522842000000004</v>
      </c>
      <c r="AX150" s="2">
        <f t="shared" si="33"/>
        <v>0</v>
      </c>
      <c r="AY150" s="2">
        <f t="shared" si="34"/>
        <v>0</v>
      </c>
      <c r="AZ150" s="2">
        <f t="shared" si="42"/>
        <v>5.3045684000000008</v>
      </c>
      <c r="BA150" s="2">
        <f t="shared" si="43"/>
        <v>5.3045684000000008</v>
      </c>
      <c r="BB150" s="2">
        <f t="shared" si="44"/>
        <v>10.609136800000002</v>
      </c>
      <c r="BC150" s="2">
        <f t="shared" si="45"/>
        <v>10.609136800000002</v>
      </c>
      <c r="BD150" s="2">
        <f t="shared" si="46"/>
        <v>15.913705200000003</v>
      </c>
      <c r="BE150" s="2">
        <f t="shared" si="47"/>
        <v>15.913705200000003</v>
      </c>
      <c r="BF150" s="2">
        <f t="shared" si="35"/>
        <v>1.5</v>
      </c>
      <c r="BG150" s="2"/>
      <c r="BH150" s="2">
        <f t="shared" si="36"/>
        <v>11.670050480000002</v>
      </c>
    </row>
    <row r="151" spans="1:60" x14ac:dyDescent="0.25">
      <c r="A151">
        <v>2255556</v>
      </c>
      <c r="B151">
        <v>171285848</v>
      </c>
      <c r="C151" t="s">
        <v>132</v>
      </c>
      <c r="D151">
        <v>2019</v>
      </c>
      <c r="E151">
        <v>0</v>
      </c>
      <c r="F151">
        <v>0</v>
      </c>
      <c r="G151">
        <v>0</v>
      </c>
      <c r="H151">
        <v>0</v>
      </c>
      <c r="I151">
        <v>0</v>
      </c>
      <c r="J151">
        <v>0</v>
      </c>
      <c r="K151">
        <v>0</v>
      </c>
      <c r="L151">
        <v>1</v>
      </c>
      <c r="M151" t="s">
        <v>276</v>
      </c>
      <c r="O151">
        <v>40</v>
      </c>
      <c r="P151" t="s">
        <v>58</v>
      </c>
      <c r="Q151" t="s">
        <v>59</v>
      </c>
      <c r="R151" t="s">
        <v>60</v>
      </c>
      <c r="S151" s="1">
        <v>43606.458344907398</v>
      </c>
      <c r="T151" t="s">
        <v>273</v>
      </c>
      <c r="U151" t="s">
        <v>135</v>
      </c>
      <c r="V151" t="s">
        <v>274</v>
      </c>
      <c r="W151" s="1">
        <v>42170</v>
      </c>
      <c r="Y151">
        <v>1228948593</v>
      </c>
      <c r="AA151">
        <v>100162127820</v>
      </c>
      <c r="AF151" t="s">
        <v>146</v>
      </c>
      <c r="AG151" t="s">
        <v>267</v>
      </c>
      <c r="AH151">
        <v>0</v>
      </c>
      <c r="AI151" t="s">
        <v>148</v>
      </c>
      <c r="AJ151">
        <v>106039.984</v>
      </c>
      <c r="AK151">
        <v>2650.9996000000001</v>
      </c>
      <c r="AL151">
        <v>40</v>
      </c>
      <c r="AM151">
        <v>4001</v>
      </c>
      <c r="AN151" t="s">
        <v>275</v>
      </c>
      <c r="AO151" t="s">
        <v>150</v>
      </c>
      <c r="AP151" t="s">
        <v>269</v>
      </c>
      <c r="AR151">
        <f t="shared" si="37"/>
        <v>2650.9996000000001</v>
      </c>
      <c r="AS151">
        <f t="shared" si="38"/>
        <v>106039.984</v>
      </c>
      <c r="AT151" s="2">
        <f t="shared" si="39"/>
        <v>50</v>
      </c>
      <c r="AU151" s="2" t="str">
        <f t="shared" si="40"/>
        <v>вычет превышает налог</v>
      </c>
      <c r="AV151" s="3">
        <f t="shared" si="32"/>
        <v>1E-3</v>
      </c>
      <c r="AW151" s="2">
        <f t="shared" si="41"/>
        <v>0</v>
      </c>
      <c r="AX151" s="2">
        <f t="shared" si="33"/>
        <v>0</v>
      </c>
      <c r="AY151" s="2">
        <f t="shared" si="34"/>
        <v>0</v>
      </c>
      <c r="AZ151" s="2">
        <f t="shared" si="42"/>
        <v>0</v>
      </c>
      <c r="BA151" s="2" t="str">
        <f t="shared" si="43"/>
        <v>вычет превышает налог</v>
      </c>
      <c r="BB151" s="2">
        <f t="shared" si="44"/>
        <v>0</v>
      </c>
      <c r="BC151" s="2" t="str">
        <f t="shared" si="45"/>
        <v>вычет превышает налог</v>
      </c>
      <c r="BD151" s="2">
        <f t="shared" si="46"/>
        <v>0</v>
      </c>
      <c r="BE151" s="2" t="str">
        <f t="shared" si="47"/>
        <v>вычет превышает налог</v>
      </c>
      <c r="BF151" s="2" t="str">
        <f t="shared" si="35"/>
        <v>вычет превышает налог</v>
      </c>
      <c r="BG151" s="2"/>
      <c r="BH151" s="2" t="str">
        <f t="shared" si="36"/>
        <v>вычет превышает налог</v>
      </c>
    </row>
    <row r="152" spans="1:60" x14ac:dyDescent="0.25">
      <c r="A152">
        <v>2255570</v>
      </c>
      <c r="B152">
        <v>171285847</v>
      </c>
      <c r="C152" t="s">
        <v>132</v>
      </c>
      <c r="D152">
        <v>2019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1</v>
      </c>
      <c r="M152" t="s">
        <v>277</v>
      </c>
      <c r="O152">
        <v>48</v>
      </c>
      <c r="P152" t="s">
        <v>58</v>
      </c>
      <c r="Q152" t="s">
        <v>59</v>
      </c>
      <c r="R152" t="s">
        <v>60</v>
      </c>
      <c r="S152" s="1">
        <v>43606.458344907398</v>
      </c>
      <c r="T152" t="s">
        <v>273</v>
      </c>
      <c r="U152" t="s">
        <v>135</v>
      </c>
      <c r="V152" t="s">
        <v>274</v>
      </c>
      <c r="W152" s="1">
        <v>42170</v>
      </c>
      <c r="Y152">
        <v>1228948593</v>
      </c>
      <c r="AA152">
        <v>100162127820</v>
      </c>
      <c r="AF152" t="s">
        <v>146</v>
      </c>
      <c r="AG152" t="s">
        <v>267</v>
      </c>
      <c r="AH152">
        <v>0</v>
      </c>
      <c r="AI152" t="s">
        <v>148</v>
      </c>
      <c r="AJ152">
        <v>127274.8848</v>
      </c>
      <c r="AK152">
        <v>2651.5601000000001</v>
      </c>
      <c r="AL152">
        <v>48</v>
      </c>
      <c r="AM152">
        <v>4001</v>
      </c>
      <c r="AN152" t="s">
        <v>275</v>
      </c>
      <c r="AO152" t="s">
        <v>150</v>
      </c>
      <c r="AP152" t="s">
        <v>269</v>
      </c>
      <c r="AR152">
        <f t="shared" si="37"/>
        <v>2651.5601000000001</v>
      </c>
      <c r="AS152">
        <f t="shared" si="38"/>
        <v>127274.8848</v>
      </c>
      <c r="AT152" s="2">
        <f t="shared" si="39"/>
        <v>50</v>
      </c>
      <c r="AU152" s="2" t="str">
        <f t="shared" si="40"/>
        <v>вычет превышает налог</v>
      </c>
      <c r="AV152" s="3">
        <f t="shared" si="32"/>
        <v>1E-3</v>
      </c>
      <c r="AW152" s="2">
        <f t="shared" si="41"/>
        <v>0</v>
      </c>
      <c r="AX152" s="2">
        <f t="shared" si="33"/>
        <v>0</v>
      </c>
      <c r="AY152" s="2">
        <f t="shared" si="34"/>
        <v>0</v>
      </c>
      <c r="AZ152" s="2">
        <f t="shared" si="42"/>
        <v>0</v>
      </c>
      <c r="BA152" s="2" t="str">
        <f t="shared" si="43"/>
        <v>вычет превышает налог</v>
      </c>
      <c r="BB152" s="2">
        <f t="shared" si="44"/>
        <v>0</v>
      </c>
      <c r="BC152" s="2" t="str">
        <f t="shared" si="45"/>
        <v>вычет превышает налог</v>
      </c>
      <c r="BD152" s="2">
        <f t="shared" si="46"/>
        <v>0</v>
      </c>
      <c r="BE152" s="2" t="str">
        <f t="shared" si="47"/>
        <v>вычет превышает налог</v>
      </c>
      <c r="BF152" s="2" t="str">
        <f t="shared" si="35"/>
        <v>вычет превышает налог</v>
      </c>
      <c r="BG152" s="2"/>
      <c r="BH152" s="2" t="str">
        <f t="shared" si="36"/>
        <v>вычет превышает налог</v>
      </c>
    </row>
    <row r="153" spans="1:60" x14ac:dyDescent="0.25">
      <c r="A153">
        <v>2255583</v>
      </c>
      <c r="B153">
        <v>171285849</v>
      </c>
      <c r="C153" t="s">
        <v>132</v>
      </c>
      <c r="D153">
        <v>2019</v>
      </c>
      <c r="E153">
        <v>0</v>
      </c>
      <c r="F153">
        <v>0</v>
      </c>
      <c r="G153">
        <v>0</v>
      </c>
      <c r="H153">
        <v>0</v>
      </c>
      <c r="I153">
        <v>0</v>
      </c>
      <c r="J153">
        <v>0</v>
      </c>
      <c r="K153">
        <v>0</v>
      </c>
      <c r="L153">
        <v>1</v>
      </c>
      <c r="M153" t="s">
        <v>278</v>
      </c>
      <c r="O153">
        <v>28</v>
      </c>
      <c r="P153" t="s">
        <v>58</v>
      </c>
      <c r="Q153" t="s">
        <v>59</v>
      </c>
      <c r="R153" t="s">
        <v>60</v>
      </c>
      <c r="S153" s="1">
        <v>43606.458344907398</v>
      </c>
      <c r="T153" t="s">
        <v>273</v>
      </c>
      <c r="U153" t="s">
        <v>135</v>
      </c>
      <c r="V153" t="s">
        <v>274</v>
      </c>
      <c r="W153" s="1">
        <v>42170</v>
      </c>
      <c r="Y153">
        <v>1228948593</v>
      </c>
      <c r="AA153">
        <v>100162127820</v>
      </c>
      <c r="AF153" t="s">
        <v>146</v>
      </c>
      <c r="AG153" t="s">
        <v>267</v>
      </c>
      <c r="AH153">
        <v>0</v>
      </c>
      <c r="AI153" t="s">
        <v>148</v>
      </c>
      <c r="AJ153">
        <v>74199.409199999995</v>
      </c>
      <c r="AK153">
        <v>2649.9789000000001</v>
      </c>
      <c r="AL153">
        <v>28</v>
      </c>
      <c r="AM153">
        <v>4001</v>
      </c>
      <c r="AN153" t="s">
        <v>275</v>
      </c>
      <c r="AO153" t="s">
        <v>150</v>
      </c>
      <c r="AP153" t="s">
        <v>269</v>
      </c>
      <c r="AR153">
        <f t="shared" si="37"/>
        <v>2649.9789000000001</v>
      </c>
      <c r="AS153">
        <f t="shared" si="38"/>
        <v>74199.409199999995</v>
      </c>
      <c r="AT153" s="2">
        <f t="shared" si="39"/>
        <v>50</v>
      </c>
      <c r="AU153" s="2" t="str">
        <f t="shared" si="40"/>
        <v>вычет превышает налог</v>
      </c>
      <c r="AV153" s="3">
        <f t="shared" si="32"/>
        <v>1E-3</v>
      </c>
      <c r="AW153" s="2">
        <f t="shared" si="41"/>
        <v>0</v>
      </c>
      <c r="AX153" s="2">
        <f t="shared" si="33"/>
        <v>0</v>
      </c>
      <c r="AY153" s="2">
        <f t="shared" si="34"/>
        <v>0</v>
      </c>
      <c r="AZ153" s="2">
        <f t="shared" si="42"/>
        <v>0</v>
      </c>
      <c r="BA153" s="2" t="str">
        <f t="shared" si="43"/>
        <v>вычет превышает налог</v>
      </c>
      <c r="BB153" s="2">
        <f t="shared" si="44"/>
        <v>0</v>
      </c>
      <c r="BC153" s="2" t="str">
        <f t="shared" si="45"/>
        <v>вычет превышает налог</v>
      </c>
      <c r="BD153" s="2">
        <f t="shared" si="46"/>
        <v>0</v>
      </c>
      <c r="BE153" s="2" t="str">
        <f t="shared" si="47"/>
        <v>вычет превышает налог</v>
      </c>
      <c r="BF153" s="2" t="str">
        <f t="shared" si="35"/>
        <v>вычет превышает налог</v>
      </c>
      <c r="BG153" s="2"/>
      <c r="BH153" s="2" t="str">
        <f t="shared" si="36"/>
        <v>вычет превышает налог</v>
      </c>
    </row>
    <row r="154" spans="1:60" x14ac:dyDescent="0.25">
      <c r="A154">
        <v>2252669</v>
      </c>
      <c r="B154">
        <v>162573379</v>
      </c>
      <c r="C154" t="s">
        <v>132</v>
      </c>
      <c r="D154">
        <v>2019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0</v>
      </c>
      <c r="K154">
        <v>0</v>
      </c>
      <c r="L154">
        <v>1</v>
      </c>
      <c r="M154" t="s">
        <v>279</v>
      </c>
      <c r="O154">
        <v>81</v>
      </c>
      <c r="P154" t="s">
        <v>58</v>
      </c>
      <c r="Q154" t="s">
        <v>59</v>
      </c>
      <c r="R154" t="s">
        <v>60</v>
      </c>
      <c r="S154" s="1">
        <v>43606.439988425896</v>
      </c>
      <c r="T154" t="s">
        <v>280</v>
      </c>
      <c r="U154" t="s">
        <v>135</v>
      </c>
      <c r="V154" t="s">
        <v>281</v>
      </c>
      <c r="W154" s="1">
        <v>41981</v>
      </c>
      <c r="Y154">
        <v>1228168389</v>
      </c>
      <c r="AA154">
        <v>100075011767</v>
      </c>
      <c r="AF154" t="s">
        <v>146</v>
      </c>
      <c r="AG154" t="s">
        <v>267</v>
      </c>
      <c r="AH154">
        <v>0</v>
      </c>
      <c r="AI154" t="s">
        <v>148</v>
      </c>
      <c r="AJ154">
        <v>339897.33539999998</v>
      </c>
      <c r="AK154">
        <v>4196.2633999999998</v>
      </c>
      <c r="AL154">
        <v>81</v>
      </c>
      <c r="AM154">
        <v>4001</v>
      </c>
      <c r="AN154" t="s">
        <v>199</v>
      </c>
      <c r="AO154" t="s">
        <v>150</v>
      </c>
      <c r="AP154" t="s">
        <v>269</v>
      </c>
      <c r="AR154">
        <f t="shared" si="37"/>
        <v>4196.2633999999998</v>
      </c>
      <c r="AS154">
        <f t="shared" si="38"/>
        <v>339897.33539999998</v>
      </c>
      <c r="AT154" s="2">
        <f t="shared" si="39"/>
        <v>50</v>
      </c>
      <c r="AU154" s="2">
        <f t="shared" si="40"/>
        <v>130084.1654</v>
      </c>
      <c r="AV154" s="3">
        <f t="shared" si="32"/>
        <v>1E-3</v>
      </c>
      <c r="AW154" s="2">
        <f t="shared" si="41"/>
        <v>130.08416539999999</v>
      </c>
      <c r="AX154" s="2">
        <f t="shared" si="33"/>
        <v>0</v>
      </c>
      <c r="AY154" s="2">
        <f t="shared" si="34"/>
        <v>0</v>
      </c>
      <c r="AZ154" s="2">
        <f t="shared" si="42"/>
        <v>26.016833079999998</v>
      </c>
      <c r="BA154" s="2">
        <f t="shared" si="43"/>
        <v>26.016833079999998</v>
      </c>
      <c r="BB154" s="2">
        <f t="shared" si="44"/>
        <v>52.033666159999996</v>
      </c>
      <c r="BC154" s="2">
        <f t="shared" si="45"/>
        <v>52.033666159999996</v>
      </c>
      <c r="BD154" s="2">
        <f t="shared" si="46"/>
        <v>78.050499239999994</v>
      </c>
      <c r="BE154" s="2">
        <f t="shared" si="47"/>
        <v>78.050499239999994</v>
      </c>
      <c r="BF154" s="2">
        <f t="shared" si="35"/>
        <v>1.5</v>
      </c>
      <c r="BG154" s="2"/>
      <c r="BH154" s="2">
        <f t="shared" si="36"/>
        <v>57.237032776</v>
      </c>
    </row>
    <row r="155" spans="1:60" x14ac:dyDescent="0.25">
      <c r="A155">
        <v>2219607</v>
      </c>
      <c r="B155">
        <v>120050263</v>
      </c>
      <c r="C155" t="s">
        <v>132</v>
      </c>
      <c r="D155">
        <v>2019</v>
      </c>
      <c r="E155">
        <v>0.04</v>
      </c>
      <c r="F155">
        <v>75</v>
      </c>
      <c r="G155">
        <v>73</v>
      </c>
      <c r="H155">
        <v>0</v>
      </c>
      <c r="I155">
        <v>183730.45</v>
      </c>
      <c r="J155">
        <v>0</v>
      </c>
      <c r="K155">
        <v>0</v>
      </c>
      <c r="L155">
        <v>1</v>
      </c>
      <c r="M155" t="s">
        <v>282</v>
      </c>
      <c r="N155">
        <v>124058.37</v>
      </c>
      <c r="O155">
        <v>58.7</v>
      </c>
      <c r="P155" t="s">
        <v>41</v>
      </c>
      <c r="Q155" t="s">
        <v>42</v>
      </c>
      <c r="R155" t="s">
        <v>42</v>
      </c>
      <c r="S155" s="1">
        <v>43606.459699074097</v>
      </c>
      <c r="T155" t="s">
        <v>283</v>
      </c>
      <c r="U155" t="s">
        <v>135</v>
      </c>
      <c r="V155" t="s">
        <v>284</v>
      </c>
      <c r="W155" s="1">
        <v>40024</v>
      </c>
      <c r="Y155">
        <v>1229002365</v>
      </c>
      <c r="AA155">
        <v>100077084320</v>
      </c>
      <c r="AF155" t="s">
        <v>46</v>
      </c>
      <c r="AG155" t="s">
        <v>267</v>
      </c>
      <c r="AH155">
        <v>0</v>
      </c>
      <c r="AI155" t="s">
        <v>148</v>
      </c>
      <c r="AJ155">
        <v>228568.80720000001</v>
      </c>
      <c r="AK155">
        <v>3893.8467999999998</v>
      </c>
      <c r="AL155">
        <v>58.7</v>
      </c>
      <c r="AM155">
        <v>4001</v>
      </c>
      <c r="AN155" t="s">
        <v>199</v>
      </c>
      <c r="AO155" t="s">
        <v>268</v>
      </c>
      <c r="AP155" t="s">
        <v>269</v>
      </c>
      <c r="AR155">
        <f t="shared" si="37"/>
        <v>3893.8467999999998</v>
      </c>
      <c r="AS155">
        <f t="shared" si="38"/>
        <v>228568.80720000001</v>
      </c>
      <c r="AT155" s="2">
        <f t="shared" si="39"/>
        <v>50</v>
      </c>
      <c r="AU155" s="2">
        <f t="shared" si="40"/>
        <v>33876.467200000014</v>
      </c>
      <c r="AV155" s="3">
        <f t="shared" si="32"/>
        <v>1E-3</v>
      </c>
      <c r="AW155" s="2">
        <f t="shared" si="41"/>
        <v>33.876467200000015</v>
      </c>
      <c r="AX155" s="2">
        <f t="shared" si="33"/>
        <v>124058.37</v>
      </c>
      <c r="AY155" s="2">
        <f t="shared" si="34"/>
        <v>75</v>
      </c>
      <c r="AZ155" s="2">
        <f t="shared" si="42"/>
        <v>33.876467200000015</v>
      </c>
      <c r="BA155" s="2">
        <f t="shared" si="43"/>
        <v>33.876467200000015</v>
      </c>
      <c r="BB155" s="2">
        <f t="shared" si="44"/>
        <v>33.876467200000015</v>
      </c>
      <c r="BC155" s="2">
        <f t="shared" si="45"/>
        <v>33.876467200000015</v>
      </c>
      <c r="BD155" s="2">
        <f t="shared" si="46"/>
        <v>33.876467200000015</v>
      </c>
      <c r="BE155" s="2">
        <f t="shared" si="47"/>
        <v>33.876467200000015</v>
      </c>
      <c r="BF155" s="2">
        <f t="shared" si="35"/>
        <v>1</v>
      </c>
      <c r="BG155" s="2"/>
      <c r="BH155" s="2">
        <f t="shared" si="36"/>
        <v>33.876467200000015</v>
      </c>
    </row>
    <row r="156" spans="1:60" x14ac:dyDescent="0.25">
      <c r="A156">
        <v>2244999</v>
      </c>
      <c r="B156">
        <v>141445283</v>
      </c>
      <c r="C156" t="s">
        <v>132</v>
      </c>
      <c r="D156">
        <v>2019</v>
      </c>
      <c r="E156">
        <v>0.04</v>
      </c>
      <c r="F156">
        <v>100</v>
      </c>
      <c r="G156">
        <v>98</v>
      </c>
      <c r="H156">
        <v>0</v>
      </c>
      <c r="I156">
        <v>245820.82</v>
      </c>
      <c r="J156">
        <v>0</v>
      </c>
      <c r="K156">
        <v>0</v>
      </c>
      <c r="L156">
        <v>0.5</v>
      </c>
      <c r="M156" t="s">
        <v>285</v>
      </c>
      <c r="N156">
        <v>331966</v>
      </c>
      <c r="O156">
        <v>42</v>
      </c>
      <c r="P156" t="s">
        <v>41</v>
      </c>
      <c r="Q156" t="s">
        <v>42</v>
      </c>
      <c r="R156" t="s">
        <v>42</v>
      </c>
      <c r="S156" s="1">
        <v>43606.436701388899</v>
      </c>
      <c r="T156" t="s">
        <v>286</v>
      </c>
      <c r="U156" t="s">
        <v>135</v>
      </c>
      <c r="V156" t="s">
        <v>287</v>
      </c>
      <c r="W156" s="1">
        <v>42046</v>
      </c>
      <c r="Y156">
        <v>1228033259</v>
      </c>
      <c r="AA156">
        <v>100034292855</v>
      </c>
      <c r="AF156" t="s">
        <v>46</v>
      </c>
      <c r="AG156" t="s">
        <v>267</v>
      </c>
      <c r="AH156">
        <v>0</v>
      </c>
      <c r="AI156" t="s">
        <v>148</v>
      </c>
      <c r="AJ156">
        <v>163475.9406</v>
      </c>
      <c r="AK156">
        <v>3892.2842999999998</v>
      </c>
      <c r="AL156">
        <v>42</v>
      </c>
      <c r="AM156">
        <v>4001</v>
      </c>
      <c r="AN156" t="s">
        <v>199</v>
      </c>
      <c r="AO156" t="s">
        <v>268</v>
      </c>
      <c r="AP156" t="s">
        <v>269</v>
      </c>
      <c r="AR156">
        <f t="shared" si="37"/>
        <v>3892.2842999999998</v>
      </c>
      <c r="AS156">
        <f t="shared" si="38"/>
        <v>163475.9406</v>
      </c>
      <c r="AT156" s="2">
        <f t="shared" si="39"/>
        <v>50</v>
      </c>
      <c r="AU156" s="2" t="str">
        <f t="shared" si="40"/>
        <v>вычет превышает налог</v>
      </c>
      <c r="AV156" s="3">
        <f t="shared" si="32"/>
        <v>1E-3</v>
      </c>
      <c r="AW156" s="2">
        <f t="shared" si="41"/>
        <v>0</v>
      </c>
      <c r="AX156" s="2">
        <f t="shared" si="33"/>
        <v>331966</v>
      </c>
      <c r="AY156" s="2">
        <f t="shared" si="34"/>
        <v>100</v>
      </c>
      <c r="AZ156" s="2">
        <f t="shared" si="42"/>
        <v>0</v>
      </c>
      <c r="BA156" s="2" t="str">
        <f t="shared" si="43"/>
        <v>вычет превышает налог</v>
      </c>
      <c r="BB156" s="2">
        <f t="shared" si="44"/>
        <v>0</v>
      </c>
      <c r="BC156" s="2" t="str">
        <f t="shared" si="45"/>
        <v>вычет превышает налог</v>
      </c>
      <c r="BD156" s="2">
        <f t="shared" si="46"/>
        <v>0</v>
      </c>
      <c r="BE156" s="2" t="str">
        <f t="shared" si="47"/>
        <v>вычет превышает налог</v>
      </c>
      <c r="BF156" s="2" t="str">
        <f t="shared" si="35"/>
        <v>вычет превышает налог</v>
      </c>
      <c r="BG156" s="2"/>
      <c r="BH156" s="2" t="str">
        <f t="shared" si="36"/>
        <v>вычет превышает налог</v>
      </c>
    </row>
    <row r="157" spans="1:60" x14ac:dyDescent="0.25">
      <c r="A157">
        <v>2199457</v>
      </c>
      <c r="B157">
        <v>13225606</v>
      </c>
      <c r="C157" t="s">
        <v>132</v>
      </c>
      <c r="D157">
        <v>2019</v>
      </c>
      <c r="E157">
        <v>0.33</v>
      </c>
      <c r="F157">
        <v>2607</v>
      </c>
      <c r="G157">
        <v>2543</v>
      </c>
      <c r="H157">
        <v>0</v>
      </c>
      <c r="I157">
        <v>770620.58</v>
      </c>
      <c r="J157">
        <v>0</v>
      </c>
      <c r="K157">
        <v>0</v>
      </c>
      <c r="L157">
        <v>1</v>
      </c>
      <c r="M157" t="s">
        <v>288</v>
      </c>
      <c r="N157">
        <v>520338</v>
      </c>
      <c r="O157">
        <v>65.400000000000006</v>
      </c>
      <c r="P157" t="s">
        <v>41</v>
      </c>
      <c r="Q157" t="s">
        <v>42</v>
      </c>
      <c r="R157" t="s">
        <v>42</v>
      </c>
      <c r="S157" s="1">
        <v>43606.442118055602</v>
      </c>
      <c r="T157" t="s">
        <v>289</v>
      </c>
      <c r="U157" t="s">
        <v>135</v>
      </c>
      <c r="V157" t="s">
        <v>290</v>
      </c>
      <c r="W157" s="1">
        <v>42919</v>
      </c>
      <c r="Y157">
        <v>1228255131</v>
      </c>
      <c r="AA157">
        <v>100074269329</v>
      </c>
      <c r="AF157" t="s">
        <v>46</v>
      </c>
      <c r="AG157" t="s">
        <v>267</v>
      </c>
      <c r="AH157">
        <v>0</v>
      </c>
      <c r="AI157" t="s">
        <v>148</v>
      </c>
      <c r="AJ157">
        <v>274357.73499999999</v>
      </c>
      <c r="AK157">
        <v>4195.0724</v>
      </c>
      <c r="AL157">
        <v>65.400000000000006</v>
      </c>
      <c r="AM157">
        <v>4001</v>
      </c>
      <c r="AN157" t="s">
        <v>199</v>
      </c>
      <c r="AO157" t="s">
        <v>268</v>
      </c>
      <c r="AP157" t="s">
        <v>269</v>
      </c>
      <c r="AR157">
        <f t="shared" si="37"/>
        <v>4195.0724</v>
      </c>
      <c r="AS157">
        <f t="shared" si="38"/>
        <v>274357.73499999999</v>
      </c>
      <c r="AT157" s="2">
        <f t="shared" si="39"/>
        <v>50</v>
      </c>
      <c r="AU157" s="2">
        <f t="shared" si="40"/>
        <v>64604.114999999991</v>
      </c>
      <c r="AV157" s="3">
        <f t="shared" si="32"/>
        <v>1E-3</v>
      </c>
      <c r="AW157" s="2">
        <f t="shared" si="41"/>
        <v>64.604114999999993</v>
      </c>
      <c r="AX157" s="2">
        <f t="shared" si="33"/>
        <v>520338</v>
      </c>
      <c r="AY157" s="2">
        <f t="shared" si="34"/>
        <v>2607</v>
      </c>
      <c r="AZ157" s="2">
        <f t="shared" si="42"/>
        <v>64.604114999999993</v>
      </c>
      <c r="BA157" s="2">
        <f t="shared" si="43"/>
        <v>64.604114999999993</v>
      </c>
      <c r="BB157" s="2">
        <f t="shared" si="44"/>
        <v>64.604114999999993</v>
      </c>
      <c r="BC157" s="2">
        <f t="shared" si="45"/>
        <v>64.604114999999993</v>
      </c>
      <c r="BD157" s="2">
        <f t="shared" si="46"/>
        <v>64.604114999999993</v>
      </c>
      <c r="BE157" s="2">
        <f t="shared" si="47"/>
        <v>64.604114999999993</v>
      </c>
      <c r="BF157" s="2">
        <f t="shared" si="35"/>
        <v>1</v>
      </c>
      <c r="BG157" s="2"/>
      <c r="BH157" s="2">
        <f t="shared" si="36"/>
        <v>64.604114999999993</v>
      </c>
    </row>
    <row r="158" spans="1:60" x14ac:dyDescent="0.25">
      <c r="A158">
        <v>2211416</v>
      </c>
      <c r="B158">
        <v>13226220</v>
      </c>
      <c r="C158" t="s">
        <v>132</v>
      </c>
      <c r="D158">
        <v>2019</v>
      </c>
      <c r="E158">
        <v>0.33</v>
      </c>
      <c r="F158">
        <v>2294</v>
      </c>
      <c r="G158">
        <v>2238</v>
      </c>
      <c r="H158">
        <v>0</v>
      </c>
      <c r="I158">
        <v>678275.49</v>
      </c>
      <c r="J158">
        <v>0</v>
      </c>
      <c r="K158">
        <v>0</v>
      </c>
      <c r="L158">
        <v>1</v>
      </c>
      <c r="M158" t="s">
        <v>291</v>
      </c>
      <c r="N158">
        <v>457984.8</v>
      </c>
      <c r="O158">
        <v>40.200000000000003</v>
      </c>
      <c r="P158" t="s">
        <v>41</v>
      </c>
      <c r="Q158" t="s">
        <v>42</v>
      </c>
      <c r="R158" t="s">
        <v>42</v>
      </c>
      <c r="S158" s="1">
        <v>43606.433935185203</v>
      </c>
      <c r="T158" t="s">
        <v>289</v>
      </c>
      <c r="U158" t="s">
        <v>135</v>
      </c>
      <c r="V158" t="s">
        <v>292</v>
      </c>
      <c r="W158" s="1">
        <v>40941</v>
      </c>
      <c r="Y158">
        <v>1227924388</v>
      </c>
      <c r="AA158">
        <v>100071951371</v>
      </c>
      <c r="AF158" t="s">
        <v>46</v>
      </c>
      <c r="AG158" t="s">
        <v>267</v>
      </c>
      <c r="AH158">
        <v>0</v>
      </c>
      <c r="AI158" t="s">
        <v>148</v>
      </c>
      <c r="AJ158">
        <v>168542.66070000001</v>
      </c>
      <c r="AK158">
        <v>4192.6035000000002</v>
      </c>
      <c r="AL158">
        <v>40.200000000000003</v>
      </c>
      <c r="AM158">
        <v>4001</v>
      </c>
      <c r="AN158" t="s">
        <v>199</v>
      </c>
      <c r="AO158" t="s">
        <v>268</v>
      </c>
      <c r="AP158" t="s">
        <v>269</v>
      </c>
      <c r="AR158">
        <f t="shared" si="37"/>
        <v>4192.6035000000002</v>
      </c>
      <c r="AS158">
        <f t="shared" si="38"/>
        <v>168542.66070000001</v>
      </c>
      <c r="AT158" s="2">
        <f t="shared" si="39"/>
        <v>50</v>
      </c>
      <c r="AU158" s="2" t="str">
        <f t="shared" si="40"/>
        <v>вычет превышает налог</v>
      </c>
      <c r="AV158" s="3">
        <f t="shared" si="32"/>
        <v>1E-3</v>
      </c>
      <c r="AW158" s="2">
        <f t="shared" si="41"/>
        <v>0</v>
      </c>
      <c r="AX158" s="2">
        <f t="shared" si="33"/>
        <v>457984.8</v>
      </c>
      <c r="AY158" s="2">
        <f t="shared" si="34"/>
        <v>2294</v>
      </c>
      <c r="AZ158" s="2">
        <f t="shared" si="42"/>
        <v>0</v>
      </c>
      <c r="BA158" s="2" t="str">
        <f t="shared" si="43"/>
        <v>вычет превышает налог</v>
      </c>
      <c r="BB158" s="2">
        <f t="shared" si="44"/>
        <v>0</v>
      </c>
      <c r="BC158" s="2" t="str">
        <f t="shared" si="45"/>
        <v>вычет превышает налог</v>
      </c>
      <c r="BD158" s="2">
        <f t="shared" si="46"/>
        <v>0</v>
      </c>
      <c r="BE158" s="2" t="str">
        <f t="shared" si="47"/>
        <v>вычет превышает налог</v>
      </c>
      <c r="BF158" s="2" t="str">
        <f t="shared" si="35"/>
        <v>вычет превышает налог</v>
      </c>
      <c r="BG158" s="2"/>
      <c r="BH158" s="2" t="str">
        <f t="shared" si="36"/>
        <v>вычет превышает налог</v>
      </c>
    </row>
    <row r="159" spans="1:60" x14ac:dyDescent="0.25">
      <c r="A159">
        <v>2194463</v>
      </c>
      <c r="B159">
        <v>13226323</v>
      </c>
      <c r="C159" t="s">
        <v>132</v>
      </c>
      <c r="D159">
        <v>2019</v>
      </c>
      <c r="E159">
        <v>0.33</v>
      </c>
      <c r="F159">
        <v>2895</v>
      </c>
      <c r="G159">
        <v>2824</v>
      </c>
      <c r="H159">
        <v>0</v>
      </c>
      <c r="I159">
        <v>855768.9</v>
      </c>
      <c r="J159">
        <v>0</v>
      </c>
      <c r="K159">
        <v>0</v>
      </c>
      <c r="L159">
        <v>1</v>
      </c>
      <c r="M159" t="s">
        <v>293</v>
      </c>
      <c r="N159">
        <v>577831.80000000005</v>
      </c>
      <c r="O159">
        <v>54</v>
      </c>
      <c r="P159" t="s">
        <v>41</v>
      </c>
      <c r="Q159" t="s">
        <v>42</v>
      </c>
      <c r="R159" t="s">
        <v>42</v>
      </c>
      <c r="S159" s="1">
        <v>43606.434618055602</v>
      </c>
      <c r="T159" t="s">
        <v>289</v>
      </c>
      <c r="U159" t="s">
        <v>135</v>
      </c>
      <c r="V159" t="s">
        <v>294</v>
      </c>
      <c r="W159" s="1">
        <v>41393</v>
      </c>
      <c r="Y159">
        <v>1227951938</v>
      </c>
      <c r="AA159">
        <v>100050676459</v>
      </c>
      <c r="AF159" t="s">
        <v>46</v>
      </c>
      <c r="AG159" t="s">
        <v>267</v>
      </c>
      <c r="AH159">
        <v>0</v>
      </c>
      <c r="AI159" t="s">
        <v>148</v>
      </c>
      <c r="AJ159">
        <v>226479.35879999999</v>
      </c>
      <c r="AK159">
        <v>4194.0622000000003</v>
      </c>
      <c r="AL159">
        <v>54</v>
      </c>
      <c r="AM159">
        <v>4001</v>
      </c>
      <c r="AN159" t="s">
        <v>199</v>
      </c>
      <c r="AO159" t="s">
        <v>268</v>
      </c>
      <c r="AP159" t="s">
        <v>269</v>
      </c>
      <c r="AR159">
        <f t="shared" si="37"/>
        <v>4194.0622000000003</v>
      </c>
      <c r="AS159">
        <f t="shared" si="38"/>
        <v>226479.35879999999</v>
      </c>
      <c r="AT159" s="2">
        <f t="shared" si="39"/>
        <v>50</v>
      </c>
      <c r="AU159" s="2">
        <f t="shared" si="40"/>
        <v>16776.248799999972</v>
      </c>
      <c r="AV159" s="3">
        <f t="shared" si="32"/>
        <v>1E-3</v>
      </c>
      <c r="AW159" s="2">
        <f t="shared" si="41"/>
        <v>16.776248799999973</v>
      </c>
      <c r="AX159" s="2">
        <f t="shared" si="33"/>
        <v>577831.80000000005</v>
      </c>
      <c r="AY159" s="2">
        <f t="shared" si="34"/>
        <v>2895</v>
      </c>
      <c r="AZ159" s="2">
        <f t="shared" si="42"/>
        <v>16.776248799999973</v>
      </c>
      <c r="BA159" s="2">
        <f t="shared" si="43"/>
        <v>16.776248799999973</v>
      </c>
      <c r="BB159" s="2">
        <f t="shared" si="44"/>
        <v>16.776248799999973</v>
      </c>
      <c r="BC159" s="2">
        <f t="shared" si="45"/>
        <v>16.776248799999973</v>
      </c>
      <c r="BD159" s="2">
        <f t="shared" si="46"/>
        <v>16.776248799999973</v>
      </c>
      <c r="BE159" s="2">
        <f t="shared" si="47"/>
        <v>16.776248799999973</v>
      </c>
      <c r="BF159" s="2">
        <f t="shared" si="35"/>
        <v>1</v>
      </c>
      <c r="BG159" s="2"/>
      <c r="BH159" s="2">
        <f t="shared" si="36"/>
        <v>16.776248799999973</v>
      </c>
    </row>
    <row r="160" spans="1:60" x14ac:dyDescent="0.25">
      <c r="A160">
        <v>2205397</v>
      </c>
      <c r="B160">
        <v>13247988</v>
      </c>
      <c r="C160" t="s">
        <v>132</v>
      </c>
      <c r="D160">
        <v>2019</v>
      </c>
      <c r="E160">
        <v>0.04</v>
      </c>
      <c r="F160">
        <v>0</v>
      </c>
      <c r="G160">
        <v>0</v>
      </c>
      <c r="H160">
        <v>0</v>
      </c>
      <c r="I160">
        <v>1.73</v>
      </c>
      <c r="J160">
        <v>0</v>
      </c>
      <c r="K160">
        <v>0</v>
      </c>
      <c r="L160">
        <v>1</v>
      </c>
      <c r="M160" t="s">
        <v>295</v>
      </c>
      <c r="N160">
        <v>1.17</v>
      </c>
      <c r="O160">
        <v>38.5</v>
      </c>
      <c r="P160" t="s">
        <v>58</v>
      </c>
      <c r="Q160" t="s">
        <v>59</v>
      </c>
      <c r="R160" t="s">
        <v>60</v>
      </c>
      <c r="S160" s="1">
        <v>43606.454317129603</v>
      </c>
      <c r="T160" t="s">
        <v>289</v>
      </c>
      <c r="U160" t="s">
        <v>135</v>
      </c>
      <c r="V160" t="s">
        <v>296</v>
      </c>
      <c r="W160" s="1">
        <v>41424</v>
      </c>
      <c r="Y160">
        <v>1228771828</v>
      </c>
      <c r="AA160">
        <v>100055391376</v>
      </c>
      <c r="AF160" t="s">
        <v>46</v>
      </c>
      <c r="AG160" t="s">
        <v>267</v>
      </c>
      <c r="AH160">
        <v>0</v>
      </c>
      <c r="AI160" t="s">
        <v>148</v>
      </c>
      <c r="AJ160">
        <v>174466.5962</v>
      </c>
      <c r="AK160">
        <v>4531.5999000000002</v>
      </c>
      <c r="AL160">
        <v>38.5</v>
      </c>
      <c r="AM160">
        <v>4001</v>
      </c>
      <c r="AN160" t="s">
        <v>199</v>
      </c>
      <c r="AO160" t="s">
        <v>268</v>
      </c>
      <c r="AP160" t="s">
        <v>269</v>
      </c>
      <c r="AR160">
        <f t="shared" si="37"/>
        <v>4531.5999000000002</v>
      </c>
      <c r="AS160">
        <f t="shared" si="38"/>
        <v>174466.5962</v>
      </c>
      <c r="AT160" s="2">
        <f t="shared" si="39"/>
        <v>50</v>
      </c>
      <c r="AU160" s="2" t="str">
        <f t="shared" si="40"/>
        <v>вычет превышает налог</v>
      </c>
      <c r="AV160" s="3">
        <f t="shared" si="32"/>
        <v>1E-3</v>
      </c>
      <c r="AW160" s="2">
        <f t="shared" si="41"/>
        <v>0</v>
      </c>
      <c r="AX160" s="2">
        <f t="shared" si="33"/>
        <v>1.17</v>
      </c>
      <c r="AY160" s="2">
        <f t="shared" si="34"/>
        <v>0</v>
      </c>
      <c r="AZ160" s="2">
        <f t="shared" si="42"/>
        <v>0</v>
      </c>
      <c r="BA160" s="2" t="str">
        <f t="shared" si="43"/>
        <v>вычет превышает налог</v>
      </c>
      <c r="BB160" s="2">
        <f t="shared" si="44"/>
        <v>0</v>
      </c>
      <c r="BC160" s="2" t="str">
        <f t="shared" si="45"/>
        <v>вычет превышает налог</v>
      </c>
      <c r="BD160" s="2">
        <f t="shared" si="46"/>
        <v>0</v>
      </c>
      <c r="BE160" s="2" t="str">
        <f t="shared" si="47"/>
        <v>вычет превышает налог</v>
      </c>
      <c r="BF160" s="2" t="str">
        <f t="shared" si="35"/>
        <v>вычет превышает налог</v>
      </c>
      <c r="BG160" s="2"/>
      <c r="BH160" s="2" t="str">
        <f t="shared" si="36"/>
        <v>вычет превышает налог</v>
      </c>
    </row>
    <row r="161" spans="1:60" x14ac:dyDescent="0.25">
      <c r="A161">
        <v>2213880</v>
      </c>
      <c r="B161">
        <v>13248099</v>
      </c>
      <c r="C161" t="s">
        <v>132</v>
      </c>
      <c r="D161">
        <v>2019</v>
      </c>
      <c r="E161">
        <v>0.14000000000000001</v>
      </c>
      <c r="F161">
        <v>657</v>
      </c>
      <c r="G161">
        <v>641</v>
      </c>
      <c r="H161">
        <v>0</v>
      </c>
      <c r="I161">
        <v>457601.45</v>
      </c>
      <c r="J161">
        <v>0</v>
      </c>
      <c r="K161">
        <v>0</v>
      </c>
      <c r="L161">
        <v>1</v>
      </c>
      <c r="M161" t="s">
        <v>297</v>
      </c>
      <c r="N161">
        <v>308981.40000000002</v>
      </c>
      <c r="O161">
        <v>42.4</v>
      </c>
      <c r="P161" t="s">
        <v>41</v>
      </c>
      <c r="Q161" t="s">
        <v>42</v>
      </c>
      <c r="R161" t="s">
        <v>42</v>
      </c>
      <c r="S161" s="1">
        <v>43606.457951388897</v>
      </c>
      <c r="T161" t="s">
        <v>289</v>
      </c>
      <c r="U161" t="s">
        <v>135</v>
      </c>
      <c r="V161" t="s">
        <v>298</v>
      </c>
      <c r="W161" s="1">
        <v>41430</v>
      </c>
      <c r="Y161">
        <v>1228932775</v>
      </c>
      <c r="AA161">
        <v>100083364604</v>
      </c>
      <c r="AF161" t="s">
        <v>46</v>
      </c>
      <c r="AG161" t="s">
        <v>267</v>
      </c>
      <c r="AH161">
        <v>0</v>
      </c>
      <c r="AI161" t="s">
        <v>148</v>
      </c>
      <c r="AJ161">
        <v>192160.87460000001</v>
      </c>
      <c r="AK161">
        <v>4532.0960999999998</v>
      </c>
      <c r="AL161">
        <v>42.4</v>
      </c>
      <c r="AM161">
        <v>4001</v>
      </c>
      <c r="AN161" t="s">
        <v>199</v>
      </c>
      <c r="AO161" t="s">
        <v>268</v>
      </c>
      <c r="AP161" t="s">
        <v>269</v>
      </c>
      <c r="AR161">
        <f t="shared" si="37"/>
        <v>4532.0960999999998</v>
      </c>
      <c r="AS161">
        <f t="shared" si="38"/>
        <v>192160.87460000001</v>
      </c>
      <c r="AT161" s="2">
        <f t="shared" si="39"/>
        <v>50</v>
      </c>
      <c r="AU161" s="2" t="str">
        <f t="shared" si="40"/>
        <v>вычет превышает налог</v>
      </c>
      <c r="AV161" s="3">
        <f t="shared" si="32"/>
        <v>1E-3</v>
      </c>
      <c r="AW161" s="2">
        <f t="shared" si="41"/>
        <v>0</v>
      </c>
      <c r="AX161" s="2">
        <f t="shared" si="33"/>
        <v>308981.40000000002</v>
      </c>
      <c r="AY161" s="2">
        <f t="shared" si="34"/>
        <v>657</v>
      </c>
      <c r="AZ161" s="2">
        <f t="shared" si="42"/>
        <v>0</v>
      </c>
      <c r="BA161" s="2" t="str">
        <f t="shared" si="43"/>
        <v>вычет превышает налог</v>
      </c>
      <c r="BB161" s="2">
        <f t="shared" si="44"/>
        <v>0</v>
      </c>
      <c r="BC161" s="2" t="str">
        <f t="shared" si="45"/>
        <v>вычет превышает налог</v>
      </c>
      <c r="BD161" s="2">
        <f t="shared" si="46"/>
        <v>0</v>
      </c>
      <c r="BE161" s="2" t="str">
        <f t="shared" si="47"/>
        <v>вычет превышает налог</v>
      </c>
      <c r="BF161" s="2" t="str">
        <f t="shared" si="35"/>
        <v>вычет превышает налог</v>
      </c>
      <c r="BG161" s="2"/>
      <c r="BH161" s="2" t="str">
        <f t="shared" si="36"/>
        <v>вычет превышает налог</v>
      </c>
    </row>
    <row r="162" spans="1:60" x14ac:dyDescent="0.25">
      <c r="A162">
        <v>2203025</v>
      </c>
      <c r="B162">
        <v>13225629</v>
      </c>
      <c r="C162" t="s">
        <v>132</v>
      </c>
      <c r="D162">
        <v>2019</v>
      </c>
      <c r="E162">
        <v>0.33</v>
      </c>
      <c r="F162">
        <v>2958</v>
      </c>
      <c r="G162">
        <v>2886</v>
      </c>
      <c r="H162">
        <v>0</v>
      </c>
      <c r="I162">
        <v>874609.88</v>
      </c>
      <c r="J162">
        <v>0</v>
      </c>
      <c r="K162">
        <v>0</v>
      </c>
      <c r="L162">
        <v>1</v>
      </c>
      <c r="M162" t="s">
        <v>299</v>
      </c>
      <c r="N162">
        <v>590553.59999999998</v>
      </c>
      <c r="O162">
        <v>40.200000000000003</v>
      </c>
      <c r="P162" t="s">
        <v>41</v>
      </c>
      <c r="Q162" t="s">
        <v>42</v>
      </c>
      <c r="R162" t="s">
        <v>42</v>
      </c>
      <c r="S162" s="1">
        <v>43606.433854166702</v>
      </c>
      <c r="T162" t="s">
        <v>289</v>
      </c>
      <c r="U162" t="s">
        <v>135</v>
      </c>
      <c r="V162" t="s">
        <v>300</v>
      </c>
      <c r="W162" s="1">
        <v>40939</v>
      </c>
      <c r="Y162">
        <v>1227920904</v>
      </c>
      <c r="AA162">
        <v>100119431623</v>
      </c>
      <c r="AF162" t="s">
        <v>46</v>
      </c>
      <c r="AG162" t="s">
        <v>267</v>
      </c>
      <c r="AH162">
        <v>0</v>
      </c>
      <c r="AI162" t="s">
        <v>148</v>
      </c>
      <c r="AJ162">
        <v>156462.01800000001</v>
      </c>
      <c r="AK162">
        <v>3892.09</v>
      </c>
      <c r="AL162">
        <v>40.200000000000003</v>
      </c>
      <c r="AM162">
        <v>4001</v>
      </c>
      <c r="AN162" t="s">
        <v>199</v>
      </c>
      <c r="AO162" t="s">
        <v>268</v>
      </c>
      <c r="AP162" t="s">
        <v>269</v>
      </c>
      <c r="AR162">
        <f t="shared" si="37"/>
        <v>3892.09</v>
      </c>
      <c r="AS162">
        <f t="shared" si="38"/>
        <v>156462.01800000001</v>
      </c>
      <c r="AT162" s="2">
        <f t="shared" si="39"/>
        <v>50</v>
      </c>
      <c r="AU162" s="2" t="str">
        <f t="shared" si="40"/>
        <v>вычет превышает налог</v>
      </c>
      <c r="AV162" s="3">
        <f t="shared" si="32"/>
        <v>1E-3</v>
      </c>
      <c r="AW162" s="2">
        <f t="shared" si="41"/>
        <v>0</v>
      </c>
      <c r="AX162" s="2">
        <f t="shared" si="33"/>
        <v>590553.59999999998</v>
      </c>
      <c r="AY162" s="2">
        <f t="shared" si="34"/>
        <v>2958</v>
      </c>
      <c r="AZ162" s="2">
        <f t="shared" si="42"/>
        <v>0</v>
      </c>
      <c r="BA162" s="2" t="str">
        <f t="shared" si="43"/>
        <v>вычет превышает налог</v>
      </c>
      <c r="BB162" s="2">
        <f t="shared" si="44"/>
        <v>0</v>
      </c>
      <c r="BC162" s="2" t="str">
        <f t="shared" si="45"/>
        <v>вычет превышает налог</v>
      </c>
      <c r="BD162" s="2">
        <f t="shared" si="46"/>
        <v>0</v>
      </c>
      <c r="BE162" s="2" t="str">
        <f t="shared" si="47"/>
        <v>вычет превышает налог</v>
      </c>
      <c r="BF162" s="2" t="str">
        <f t="shared" si="35"/>
        <v>вычет превышает налог</v>
      </c>
      <c r="BG162" s="2"/>
      <c r="BH162" s="2" t="str">
        <f t="shared" si="36"/>
        <v>вычет превышает налог</v>
      </c>
    </row>
    <row r="163" spans="1:60" x14ac:dyDescent="0.25">
      <c r="A163">
        <v>2164149</v>
      </c>
      <c r="B163">
        <v>188193522</v>
      </c>
      <c r="C163" t="s">
        <v>132</v>
      </c>
      <c r="D163">
        <v>2019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1</v>
      </c>
      <c r="M163" t="s">
        <v>301</v>
      </c>
      <c r="O163">
        <v>25.4</v>
      </c>
      <c r="P163" t="s">
        <v>41</v>
      </c>
      <c r="Q163" t="s">
        <v>42</v>
      </c>
      <c r="R163" t="s">
        <v>42</v>
      </c>
      <c r="S163" s="1">
        <v>43606.436724537001</v>
      </c>
      <c r="T163" t="s">
        <v>144</v>
      </c>
      <c r="U163" t="s">
        <v>135</v>
      </c>
      <c r="V163" t="s">
        <v>302</v>
      </c>
      <c r="W163" s="1">
        <v>42886</v>
      </c>
      <c r="Y163">
        <v>1228034506</v>
      </c>
      <c r="AA163">
        <v>100097808601</v>
      </c>
      <c r="AF163" t="s">
        <v>64</v>
      </c>
      <c r="AG163" t="s">
        <v>47</v>
      </c>
      <c r="AH163">
        <v>0</v>
      </c>
      <c r="AI163" t="s">
        <v>48</v>
      </c>
      <c r="AJ163">
        <v>238416.2567</v>
      </c>
      <c r="AK163">
        <v>9386.4668000000001</v>
      </c>
      <c r="AL163">
        <v>25.4</v>
      </c>
      <c r="AM163">
        <v>1002</v>
      </c>
      <c r="AN163" t="s">
        <v>49</v>
      </c>
      <c r="AO163" t="s">
        <v>50</v>
      </c>
      <c r="AP163" t="s">
        <v>51</v>
      </c>
      <c r="AR163">
        <f t="shared" si="37"/>
        <v>9386.4668000000001</v>
      </c>
      <c r="AS163">
        <f t="shared" si="38"/>
        <v>238416.2567</v>
      </c>
      <c r="AT163" s="2">
        <f t="shared" si="39"/>
        <v>20</v>
      </c>
      <c r="AU163" s="2">
        <f t="shared" si="40"/>
        <v>50686.920699999988</v>
      </c>
      <c r="AV163" s="3">
        <f t="shared" si="32"/>
        <v>1E-3</v>
      </c>
      <c r="AW163" s="2">
        <f t="shared" si="41"/>
        <v>50.686920699999988</v>
      </c>
      <c r="AX163" s="2">
        <f t="shared" si="33"/>
        <v>0</v>
      </c>
      <c r="AY163" s="2">
        <f t="shared" si="34"/>
        <v>0</v>
      </c>
      <c r="AZ163" s="2">
        <f t="shared" si="42"/>
        <v>10.137384139999998</v>
      </c>
      <c r="BA163" s="2">
        <f t="shared" si="43"/>
        <v>10.137384139999998</v>
      </c>
      <c r="BB163" s="2">
        <f t="shared" si="44"/>
        <v>20.274768279999996</v>
      </c>
      <c r="BC163" s="2">
        <f t="shared" si="45"/>
        <v>20.274768279999996</v>
      </c>
      <c r="BD163" s="2">
        <f t="shared" si="46"/>
        <v>30.412152419999991</v>
      </c>
      <c r="BE163" s="2">
        <f t="shared" si="47"/>
        <v>30.412152419999991</v>
      </c>
      <c r="BF163" s="2">
        <f t="shared" si="35"/>
        <v>1.4999999999999998</v>
      </c>
      <c r="BG163" s="2"/>
      <c r="BH163" s="2">
        <f t="shared" si="36"/>
        <v>22.302245107999997</v>
      </c>
    </row>
    <row r="164" spans="1:60" x14ac:dyDescent="0.25">
      <c r="A164">
        <v>2260503</v>
      </c>
      <c r="B164">
        <v>182874201</v>
      </c>
      <c r="C164" t="s">
        <v>132</v>
      </c>
      <c r="D164">
        <v>2019</v>
      </c>
      <c r="E164">
        <v>0.14000000000000001</v>
      </c>
      <c r="F164">
        <v>0</v>
      </c>
      <c r="G164">
        <v>0</v>
      </c>
      <c r="H164">
        <v>0</v>
      </c>
      <c r="I164">
        <v>0</v>
      </c>
      <c r="J164">
        <v>0</v>
      </c>
      <c r="K164">
        <v>0</v>
      </c>
      <c r="L164">
        <v>1</v>
      </c>
      <c r="M164" t="s">
        <v>303</v>
      </c>
      <c r="O164">
        <v>32</v>
      </c>
      <c r="P164" t="s">
        <v>41</v>
      </c>
      <c r="Q164" t="s">
        <v>42</v>
      </c>
      <c r="R164" t="s">
        <v>42</v>
      </c>
      <c r="S164" s="1">
        <v>43606.457951388897</v>
      </c>
      <c r="T164" t="s">
        <v>289</v>
      </c>
      <c r="U164" t="s">
        <v>135</v>
      </c>
      <c r="V164" t="s">
        <v>304</v>
      </c>
      <c r="W164" s="1">
        <v>42732</v>
      </c>
      <c r="Y164">
        <v>1228932775</v>
      </c>
      <c r="AA164">
        <v>100083364604</v>
      </c>
      <c r="AF164" t="s">
        <v>46</v>
      </c>
      <c r="AG164" t="s">
        <v>267</v>
      </c>
      <c r="AH164">
        <v>0</v>
      </c>
      <c r="AI164" t="s">
        <v>148</v>
      </c>
      <c r="AJ164">
        <v>144981.88800000001</v>
      </c>
      <c r="AK164">
        <v>4530.6840000000002</v>
      </c>
      <c r="AL164">
        <v>32</v>
      </c>
      <c r="AM164">
        <v>4001</v>
      </c>
      <c r="AN164" t="s">
        <v>199</v>
      </c>
      <c r="AO164" t="s">
        <v>268</v>
      </c>
      <c r="AP164" t="s">
        <v>269</v>
      </c>
      <c r="AR164">
        <f t="shared" si="37"/>
        <v>4530.6840000000002</v>
      </c>
      <c r="AS164">
        <f t="shared" si="38"/>
        <v>144981.88800000001</v>
      </c>
      <c r="AT164" s="2">
        <f t="shared" si="39"/>
        <v>50</v>
      </c>
      <c r="AU164" s="2" t="str">
        <f t="shared" si="40"/>
        <v>вычет превышает налог</v>
      </c>
      <c r="AV164" s="3">
        <f t="shared" si="32"/>
        <v>1E-3</v>
      </c>
      <c r="AW164" s="2">
        <f t="shared" si="41"/>
        <v>0</v>
      </c>
      <c r="AX164" s="2">
        <f t="shared" si="33"/>
        <v>0</v>
      </c>
      <c r="AY164" s="2">
        <f t="shared" si="34"/>
        <v>0</v>
      </c>
      <c r="AZ164" s="2">
        <f t="shared" si="42"/>
        <v>0</v>
      </c>
      <c r="BA164" s="2" t="str">
        <f t="shared" si="43"/>
        <v>вычет превышает налог</v>
      </c>
      <c r="BB164" s="2">
        <f t="shared" si="44"/>
        <v>0</v>
      </c>
      <c r="BC164" s="2" t="str">
        <f t="shared" si="45"/>
        <v>вычет превышает налог</v>
      </c>
      <c r="BD164" s="2">
        <f t="shared" si="46"/>
        <v>0</v>
      </c>
      <c r="BE164" s="2" t="str">
        <f t="shared" si="47"/>
        <v>вычет превышает налог</v>
      </c>
      <c r="BF164" s="2" t="str">
        <f t="shared" si="35"/>
        <v>вычет превышает налог</v>
      </c>
      <c r="BG164" s="2"/>
      <c r="BH164" s="2" t="str">
        <f t="shared" si="36"/>
        <v>вычет превышает налог</v>
      </c>
    </row>
    <row r="165" spans="1:60" x14ac:dyDescent="0.25">
      <c r="A165">
        <v>2257301</v>
      </c>
      <c r="B165">
        <v>178179595</v>
      </c>
      <c r="C165" t="s">
        <v>132</v>
      </c>
      <c r="D165">
        <v>2019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1</v>
      </c>
      <c r="M165" t="s">
        <v>305</v>
      </c>
      <c r="O165">
        <v>55.5</v>
      </c>
      <c r="P165" t="s">
        <v>41</v>
      </c>
      <c r="Q165" t="s">
        <v>42</v>
      </c>
      <c r="R165" t="s">
        <v>42</v>
      </c>
      <c r="S165" s="1">
        <v>43606.4454050926</v>
      </c>
      <c r="T165" t="s">
        <v>144</v>
      </c>
      <c r="U165" t="s">
        <v>135</v>
      </c>
      <c r="V165" t="s">
        <v>306</v>
      </c>
      <c r="W165" s="1">
        <v>42548</v>
      </c>
      <c r="Y165">
        <v>1228392198</v>
      </c>
      <c r="AA165">
        <v>100091787181</v>
      </c>
      <c r="AF165" t="s">
        <v>46</v>
      </c>
      <c r="AG165" t="s">
        <v>267</v>
      </c>
      <c r="AH165">
        <v>0</v>
      </c>
      <c r="AI165" t="s">
        <v>148</v>
      </c>
      <c r="AJ165">
        <v>252286.6275</v>
      </c>
      <c r="AK165">
        <v>4545.7049999999999</v>
      </c>
      <c r="AL165">
        <v>55.5</v>
      </c>
      <c r="AM165">
        <v>4001</v>
      </c>
      <c r="AN165" t="s">
        <v>199</v>
      </c>
      <c r="AO165" t="s">
        <v>268</v>
      </c>
      <c r="AP165" t="s">
        <v>269</v>
      </c>
      <c r="AR165">
        <f t="shared" si="37"/>
        <v>4545.7049999999999</v>
      </c>
      <c r="AS165">
        <f t="shared" si="38"/>
        <v>252286.6275</v>
      </c>
      <c r="AT165" s="2">
        <f t="shared" si="39"/>
        <v>50</v>
      </c>
      <c r="AU165" s="2">
        <f t="shared" si="40"/>
        <v>25001.377500000002</v>
      </c>
      <c r="AV165" s="3">
        <f t="shared" si="32"/>
        <v>1E-3</v>
      </c>
      <c r="AW165" s="2">
        <f t="shared" si="41"/>
        <v>25.001377500000004</v>
      </c>
      <c r="AX165" s="2">
        <f t="shared" si="33"/>
        <v>0</v>
      </c>
      <c r="AY165" s="2">
        <f t="shared" si="34"/>
        <v>0</v>
      </c>
      <c r="AZ165" s="2">
        <f t="shared" si="42"/>
        <v>5.0002755000000008</v>
      </c>
      <c r="BA165" s="2">
        <f t="shared" si="43"/>
        <v>5.0002755000000008</v>
      </c>
      <c r="BB165" s="2">
        <f t="shared" si="44"/>
        <v>10.000551000000002</v>
      </c>
      <c r="BC165" s="2">
        <f t="shared" si="45"/>
        <v>10.000551000000002</v>
      </c>
      <c r="BD165" s="2">
        <f t="shared" si="46"/>
        <v>15.000826500000002</v>
      </c>
      <c r="BE165" s="2">
        <f t="shared" si="47"/>
        <v>15.000826500000002</v>
      </c>
      <c r="BF165" s="2">
        <f t="shared" si="35"/>
        <v>1.5</v>
      </c>
      <c r="BG165" s="2"/>
      <c r="BH165" s="2">
        <f t="shared" si="36"/>
        <v>11.000606100000002</v>
      </c>
    </row>
    <row r="166" spans="1:60" x14ac:dyDescent="0.25">
      <c r="A166">
        <v>2258691</v>
      </c>
      <c r="B166">
        <v>181077803</v>
      </c>
      <c r="C166" t="s">
        <v>132</v>
      </c>
      <c r="D166">
        <v>2019</v>
      </c>
      <c r="E166">
        <v>0</v>
      </c>
      <c r="F166">
        <v>0</v>
      </c>
      <c r="G166">
        <v>0</v>
      </c>
      <c r="H166">
        <v>0</v>
      </c>
      <c r="I166">
        <v>0</v>
      </c>
      <c r="J166">
        <v>0</v>
      </c>
      <c r="K166">
        <v>0</v>
      </c>
      <c r="L166">
        <v>1</v>
      </c>
      <c r="M166" t="s">
        <v>307</v>
      </c>
      <c r="O166">
        <v>25.2</v>
      </c>
      <c r="P166" t="s">
        <v>41</v>
      </c>
      <c r="Q166" t="s">
        <v>42</v>
      </c>
      <c r="R166" t="s">
        <v>42</v>
      </c>
      <c r="S166" s="1">
        <v>43606.454953703702</v>
      </c>
      <c r="T166" t="s">
        <v>308</v>
      </c>
      <c r="U166" t="s">
        <v>135</v>
      </c>
      <c r="V166" t="s">
        <v>309</v>
      </c>
      <c r="W166" s="1">
        <v>42648</v>
      </c>
      <c r="Y166">
        <v>1228798760</v>
      </c>
      <c r="AA166">
        <v>100144729810</v>
      </c>
      <c r="AF166" t="s">
        <v>146</v>
      </c>
      <c r="AG166" t="s">
        <v>147</v>
      </c>
      <c r="AH166">
        <v>0</v>
      </c>
      <c r="AI166" t="s">
        <v>148</v>
      </c>
      <c r="AJ166">
        <v>230686.0643</v>
      </c>
      <c r="AK166">
        <v>9154.2088999999996</v>
      </c>
      <c r="AL166">
        <v>25.2</v>
      </c>
      <c r="AM166">
        <v>4001</v>
      </c>
      <c r="AN166" t="s">
        <v>154</v>
      </c>
      <c r="AO166" t="s">
        <v>150</v>
      </c>
      <c r="AP166" t="s">
        <v>151</v>
      </c>
      <c r="AR166">
        <f t="shared" si="37"/>
        <v>9154.2088999999996</v>
      </c>
      <c r="AS166">
        <f t="shared" si="38"/>
        <v>230686.0643</v>
      </c>
      <c r="AT166" s="2">
        <f t="shared" si="39"/>
        <v>0</v>
      </c>
      <c r="AU166" s="2">
        <f t="shared" si="40"/>
        <v>230686.0643</v>
      </c>
      <c r="AV166" s="3">
        <f t="shared" si="32"/>
        <v>5.0000000000000001E-3</v>
      </c>
      <c r="AW166" s="2">
        <f t="shared" si="41"/>
        <v>1153.4303215</v>
      </c>
      <c r="AX166" s="2">
        <f t="shared" si="33"/>
        <v>0</v>
      </c>
      <c r="AY166" s="2">
        <f t="shared" si="34"/>
        <v>0</v>
      </c>
      <c r="AZ166" s="2">
        <f t="shared" si="42"/>
        <v>230.6860643</v>
      </c>
      <c r="BA166" s="2">
        <f t="shared" si="43"/>
        <v>230.6860643</v>
      </c>
      <c r="BB166" s="2">
        <f t="shared" si="44"/>
        <v>461.3721286</v>
      </c>
      <c r="BC166" s="2">
        <f t="shared" si="45"/>
        <v>461.3721286</v>
      </c>
      <c r="BD166" s="2">
        <f t="shared" si="46"/>
        <v>692.05819289999999</v>
      </c>
      <c r="BE166" s="2">
        <f t="shared" si="47"/>
        <v>692.05819289999999</v>
      </c>
      <c r="BF166" s="2">
        <f t="shared" si="35"/>
        <v>1.5</v>
      </c>
      <c r="BG166" s="2"/>
      <c r="BH166" s="2">
        <f t="shared" si="36"/>
        <v>507.50934146000003</v>
      </c>
    </row>
    <row r="167" spans="1:60" x14ac:dyDescent="0.25">
      <c r="A167">
        <v>2215196</v>
      </c>
      <c r="B167">
        <v>97000654</v>
      </c>
      <c r="C167" t="s">
        <v>132</v>
      </c>
      <c r="D167">
        <v>2019</v>
      </c>
      <c r="E167">
        <v>0.33</v>
      </c>
      <c r="F167">
        <v>867</v>
      </c>
      <c r="G167">
        <v>846</v>
      </c>
      <c r="H167">
        <v>0</v>
      </c>
      <c r="I167">
        <v>256320.45</v>
      </c>
      <c r="J167">
        <v>0</v>
      </c>
      <c r="K167">
        <v>0</v>
      </c>
      <c r="L167">
        <v>1</v>
      </c>
      <c r="M167" t="s">
        <v>310</v>
      </c>
      <c r="N167">
        <v>173072.55</v>
      </c>
      <c r="O167">
        <v>69.900000000000006</v>
      </c>
      <c r="P167" t="s">
        <v>41</v>
      </c>
      <c r="Q167" t="s">
        <v>42</v>
      </c>
      <c r="R167" t="s">
        <v>42</v>
      </c>
      <c r="S167" s="1">
        <v>43606.454375000001</v>
      </c>
      <c r="T167" t="s">
        <v>311</v>
      </c>
      <c r="U167" t="s">
        <v>135</v>
      </c>
      <c r="V167" t="s">
        <v>312</v>
      </c>
      <c r="W167" s="1">
        <v>40241</v>
      </c>
      <c r="Y167">
        <v>1228774611</v>
      </c>
      <c r="AA167">
        <v>100095105475</v>
      </c>
      <c r="AF167" t="s">
        <v>46</v>
      </c>
      <c r="AG167" t="s">
        <v>267</v>
      </c>
      <c r="AH167">
        <v>0</v>
      </c>
      <c r="AI167" t="s">
        <v>148</v>
      </c>
      <c r="AJ167">
        <v>104067.05009999999</v>
      </c>
      <c r="AK167">
        <v>1488.799</v>
      </c>
      <c r="AL167">
        <v>69.900000000000006</v>
      </c>
      <c r="AM167">
        <v>4001</v>
      </c>
      <c r="AN167" t="s">
        <v>199</v>
      </c>
      <c r="AO167" t="s">
        <v>268</v>
      </c>
      <c r="AP167" t="s">
        <v>269</v>
      </c>
      <c r="AR167">
        <f t="shared" si="37"/>
        <v>1488.799</v>
      </c>
      <c r="AS167">
        <f t="shared" si="38"/>
        <v>104067.05009999999</v>
      </c>
      <c r="AT167" s="2">
        <f t="shared" si="39"/>
        <v>50</v>
      </c>
      <c r="AU167" s="2">
        <f t="shared" si="40"/>
        <v>29627.100099999996</v>
      </c>
      <c r="AV167" s="3">
        <f t="shared" si="32"/>
        <v>1E-3</v>
      </c>
      <c r="AW167" s="2">
        <f t="shared" si="41"/>
        <v>29.627100099999996</v>
      </c>
      <c r="AX167" s="2">
        <f t="shared" si="33"/>
        <v>173072.55</v>
      </c>
      <c r="AY167" s="2">
        <f t="shared" si="34"/>
        <v>867</v>
      </c>
      <c r="AZ167" s="2">
        <f t="shared" si="42"/>
        <v>29.627100099999996</v>
      </c>
      <c r="BA167" s="2">
        <f t="shared" si="43"/>
        <v>29.627100099999996</v>
      </c>
      <c r="BB167" s="2">
        <f t="shared" si="44"/>
        <v>29.627100099999996</v>
      </c>
      <c r="BC167" s="2">
        <f t="shared" si="45"/>
        <v>29.627100099999996</v>
      </c>
      <c r="BD167" s="2">
        <f t="shared" si="46"/>
        <v>29.627100099999996</v>
      </c>
      <c r="BE167" s="2">
        <f t="shared" si="47"/>
        <v>29.627100099999996</v>
      </c>
      <c r="BF167" s="2">
        <f t="shared" si="35"/>
        <v>1</v>
      </c>
      <c r="BG167" s="2"/>
      <c r="BH167" s="2">
        <f t="shared" si="36"/>
        <v>29.627100099999996</v>
      </c>
    </row>
    <row r="168" spans="1:60" x14ac:dyDescent="0.25">
      <c r="A168">
        <v>2263932</v>
      </c>
      <c r="B168">
        <v>196615785</v>
      </c>
      <c r="C168" t="s">
        <v>132</v>
      </c>
      <c r="D168">
        <v>2019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1</v>
      </c>
      <c r="M168" t="s">
        <v>313</v>
      </c>
      <c r="O168">
        <v>42.1</v>
      </c>
      <c r="P168" t="s">
        <v>41</v>
      </c>
      <c r="Q168" t="s">
        <v>42</v>
      </c>
      <c r="R168" t="s">
        <v>42</v>
      </c>
      <c r="S168" s="1">
        <v>43606.436273148101</v>
      </c>
      <c r="T168" t="s">
        <v>182</v>
      </c>
      <c r="U168" t="s">
        <v>135</v>
      </c>
      <c r="V168" t="s">
        <v>314</v>
      </c>
      <c r="W168" s="1">
        <v>43199</v>
      </c>
      <c r="Y168">
        <v>1228016094</v>
      </c>
      <c r="AA168">
        <v>100205119552</v>
      </c>
      <c r="AF168" t="s">
        <v>46</v>
      </c>
      <c r="AG168" t="s">
        <v>267</v>
      </c>
      <c r="AH168">
        <v>0</v>
      </c>
      <c r="AI168" t="s">
        <v>148</v>
      </c>
      <c r="AJ168">
        <v>62639.423799999997</v>
      </c>
      <c r="AK168">
        <v>1487.8723</v>
      </c>
      <c r="AL168">
        <v>42.1</v>
      </c>
      <c r="AM168">
        <v>4001</v>
      </c>
      <c r="AN168" t="s">
        <v>199</v>
      </c>
      <c r="AO168" t="s">
        <v>268</v>
      </c>
      <c r="AP168" t="s">
        <v>269</v>
      </c>
      <c r="AR168">
        <f t="shared" si="37"/>
        <v>1487.8723</v>
      </c>
      <c r="AS168">
        <f t="shared" si="38"/>
        <v>62639.423799999997</v>
      </c>
      <c r="AT168" s="2">
        <f t="shared" si="39"/>
        <v>50</v>
      </c>
      <c r="AU168" s="2" t="str">
        <f t="shared" si="40"/>
        <v>вычет превышает налог</v>
      </c>
      <c r="AV168" s="3">
        <f t="shared" si="32"/>
        <v>1E-3</v>
      </c>
      <c r="AW168" s="2">
        <f t="shared" si="41"/>
        <v>0</v>
      </c>
      <c r="AX168" s="2">
        <f t="shared" si="33"/>
        <v>0</v>
      </c>
      <c r="AY168" s="2">
        <f t="shared" si="34"/>
        <v>0</v>
      </c>
      <c r="AZ168" s="2">
        <f t="shared" si="42"/>
        <v>0</v>
      </c>
      <c r="BA168" s="2" t="str">
        <f t="shared" si="43"/>
        <v>вычет превышает налог</v>
      </c>
      <c r="BB168" s="2">
        <f t="shared" si="44"/>
        <v>0</v>
      </c>
      <c r="BC168" s="2" t="str">
        <f t="shared" si="45"/>
        <v>вычет превышает налог</v>
      </c>
      <c r="BD168" s="2">
        <f t="shared" si="46"/>
        <v>0</v>
      </c>
      <c r="BE168" s="2" t="str">
        <f t="shared" si="47"/>
        <v>вычет превышает налог</v>
      </c>
      <c r="BF168" s="2" t="str">
        <f t="shared" si="35"/>
        <v>вычет превышает налог</v>
      </c>
      <c r="BG168" s="2"/>
      <c r="BH168" s="2" t="str">
        <f t="shared" si="36"/>
        <v>вычет превышает налог</v>
      </c>
    </row>
    <row r="169" spans="1:60" x14ac:dyDescent="0.25">
      <c r="A169">
        <v>2164412</v>
      </c>
      <c r="B169">
        <v>187487177</v>
      </c>
      <c r="C169" t="s">
        <v>132</v>
      </c>
      <c r="D169">
        <v>2019</v>
      </c>
      <c r="E169">
        <v>0</v>
      </c>
      <c r="F169">
        <v>0</v>
      </c>
      <c r="G169">
        <v>0</v>
      </c>
      <c r="H169">
        <v>0</v>
      </c>
      <c r="I169">
        <v>0</v>
      </c>
      <c r="J169">
        <v>0</v>
      </c>
      <c r="K169">
        <v>0</v>
      </c>
      <c r="L169">
        <v>1</v>
      </c>
      <c r="M169" t="s">
        <v>315</v>
      </c>
      <c r="O169">
        <v>53.6</v>
      </c>
      <c r="P169" t="s">
        <v>41</v>
      </c>
      <c r="Q169" t="s">
        <v>42</v>
      </c>
      <c r="R169" t="s">
        <v>42</v>
      </c>
      <c r="S169" s="1">
        <v>43606.458136574103</v>
      </c>
      <c r="T169" t="s">
        <v>316</v>
      </c>
      <c r="U169" t="s">
        <v>135</v>
      </c>
      <c r="V169" t="s">
        <v>317</v>
      </c>
      <c r="W169" s="1">
        <v>42870</v>
      </c>
      <c r="Y169">
        <v>1228940039</v>
      </c>
      <c r="AA169">
        <v>100047920719</v>
      </c>
      <c r="AF169" t="s">
        <v>46</v>
      </c>
      <c r="AG169" t="s">
        <v>267</v>
      </c>
      <c r="AH169">
        <v>0</v>
      </c>
      <c r="AI169" t="s">
        <v>148</v>
      </c>
      <c r="AJ169">
        <v>238706.74239999999</v>
      </c>
      <c r="AK169">
        <v>4453.4840000000004</v>
      </c>
      <c r="AL169">
        <v>53.6</v>
      </c>
      <c r="AM169">
        <v>4001</v>
      </c>
      <c r="AN169" t="s">
        <v>199</v>
      </c>
      <c r="AO169" t="s">
        <v>268</v>
      </c>
      <c r="AP169" t="s">
        <v>269</v>
      </c>
      <c r="AR169">
        <f t="shared" si="37"/>
        <v>4453.4840000000004</v>
      </c>
      <c r="AS169">
        <f t="shared" si="38"/>
        <v>238706.74239999999</v>
      </c>
      <c r="AT169" s="2">
        <f t="shared" si="39"/>
        <v>50</v>
      </c>
      <c r="AU169" s="2">
        <f t="shared" si="40"/>
        <v>16032.542399999977</v>
      </c>
      <c r="AV169" s="3">
        <f t="shared" si="32"/>
        <v>1E-3</v>
      </c>
      <c r="AW169" s="2">
        <f t="shared" si="41"/>
        <v>16.032542399999976</v>
      </c>
      <c r="AX169" s="2">
        <f t="shared" si="33"/>
        <v>0</v>
      </c>
      <c r="AY169" s="2">
        <f t="shared" si="34"/>
        <v>0</v>
      </c>
      <c r="AZ169" s="2">
        <f t="shared" si="42"/>
        <v>3.2065084799999952</v>
      </c>
      <c r="BA169" s="2">
        <f t="shared" si="43"/>
        <v>3.2065084799999952</v>
      </c>
      <c r="BB169" s="2">
        <f t="shared" si="44"/>
        <v>6.4130169599999904</v>
      </c>
      <c r="BC169" s="2">
        <f t="shared" si="45"/>
        <v>6.4130169599999904</v>
      </c>
      <c r="BD169" s="2">
        <f t="shared" si="46"/>
        <v>9.6195254399999843</v>
      </c>
      <c r="BE169" s="2">
        <f t="shared" si="47"/>
        <v>9.6195254399999843</v>
      </c>
      <c r="BF169" s="2">
        <f t="shared" si="35"/>
        <v>1.4999999999999998</v>
      </c>
      <c r="BG169" s="2"/>
      <c r="BH169" s="2">
        <f t="shared" si="36"/>
        <v>7.0543186559999898</v>
      </c>
    </row>
    <row r="170" spans="1:60" x14ac:dyDescent="0.25">
      <c r="A170">
        <v>2262220</v>
      </c>
      <c r="B170">
        <v>190740077</v>
      </c>
      <c r="C170" t="s">
        <v>132</v>
      </c>
      <c r="D170">
        <v>2019</v>
      </c>
      <c r="E170">
        <v>0</v>
      </c>
      <c r="F170">
        <v>0</v>
      </c>
      <c r="G170">
        <v>0</v>
      </c>
      <c r="H170">
        <v>0</v>
      </c>
      <c r="I170">
        <v>0</v>
      </c>
      <c r="J170">
        <v>0</v>
      </c>
      <c r="K170">
        <v>0</v>
      </c>
      <c r="L170">
        <v>1</v>
      </c>
      <c r="M170" t="s">
        <v>318</v>
      </c>
      <c r="O170">
        <v>54</v>
      </c>
      <c r="P170" t="s">
        <v>58</v>
      </c>
      <c r="Q170" t="s">
        <v>59</v>
      </c>
      <c r="R170" t="s">
        <v>60</v>
      </c>
      <c r="S170" s="1">
        <v>43606.431840277801</v>
      </c>
      <c r="T170" t="s">
        <v>316</v>
      </c>
      <c r="U170" t="s">
        <v>135</v>
      </c>
      <c r="V170" t="s">
        <v>319</v>
      </c>
      <c r="W170" s="1">
        <v>43010</v>
      </c>
      <c r="Y170">
        <v>1227840642</v>
      </c>
      <c r="AA170">
        <v>100043814324</v>
      </c>
      <c r="AF170" t="s">
        <v>46</v>
      </c>
      <c r="AG170" t="s">
        <v>267</v>
      </c>
      <c r="AH170">
        <v>0</v>
      </c>
      <c r="AI170" t="s">
        <v>148</v>
      </c>
      <c r="AJ170">
        <v>240490.323</v>
      </c>
      <c r="AK170">
        <v>4453.5245000000004</v>
      </c>
      <c r="AL170">
        <v>54</v>
      </c>
      <c r="AM170">
        <v>4001</v>
      </c>
      <c r="AN170" t="s">
        <v>199</v>
      </c>
      <c r="AO170" t="s">
        <v>268</v>
      </c>
      <c r="AP170" t="s">
        <v>269</v>
      </c>
      <c r="AR170">
        <f t="shared" si="37"/>
        <v>4453.5245000000004</v>
      </c>
      <c r="AS170">
        <f t="shared" si="38"/>
        <v>240490.323</v>
      </c>
      <c r="AT170" s="2">
        <f t="shared" si="39"/>
        <v>50</v>
      </c>
      <c r="AU170" s="2">
        <f t="shared" si="40"/>
        <v>17814.097999999969</v>
      </c>
      <c r="AV170" s="3">
        <f t="shared" si="32"/>
        <v>1E-3</v>
      </c>
      <c r="AW170" s="2">
        <f t="shared" si="41"/>
        <v>17.814097999999969</v>
      </c>
      <c r="AX170" s="2">
        <f t="shared" si="33"/>
        <v>0</v>
      </c>
      <c r="AY170" s="2">
        <f t="shared" si="34"/>
        <v>0</v>
      </c>
      <c r="AZ170" s="2">
        <f t="shared" si="42"/>
        <v>3.5628195999999939</v>
      </c>
      <c r="BA170" s="2">
        <f t="shared" si="43"/>
        <v>3.5628195999999939</v>
      </c>
      <c r="BB170" s="2">
        <f t="shared" si="44"/>
        <v>7.1256391999999877</v>
      </c>
      <c r="BC170" s="2">
        <f t="shared" si="45"/>
        <v>7.1256391999999877</v>
      </c>
      <c r="BD170" s="2">
        <f t="shared" si="46"/>
        <v>10.688458799999982</v>
      </c>
      <c r="BE170" s="2">
        <f t="shared" si="47"/>
        <v>10.688458799999982</v>
      </c>
      <c r="BF170" s="2">
        <f t="shared" si="35"/>
        <v>1.5</v>
      </c>
      <c r="BG170" s="2"/>
      <c r="BH170" s="2">
        <f t="shared" si="36"/>
        <v>7.8382031199999869</v>
      </c>
    </row>
    <row r="171" spans="1:60" x14ac:dyDescent="0.25">
      <c r="A171">
        <v>2211289</v>
      </c>
      <c r="B171">
        <v>13095217</v>
      </c>
      <c r="C171" t="s">
        <v>132</v>
      </c>
      <c r="D171">
        <v>2019</v>
      </c>
      <c r="E171">
        <v>0.33</v>
      </c>
      <c r="F171">
        <v>908</v>
      </c>
      <c r="G171">
        <v>886</v>
      </c>
      <c r="H171">
        <v>0</v>
      </c>
      <c r="I171">
        <v>268542.32</v>
      </c>
      <c r="J171">
        <v>0</v>
      </c>
      <c r="K171">
        <v>2</v>
      </c>
      <c r="L171">
        <v>1</v>
      </c>
      <c r="M171" t="s">
        <v>320</v>
      </c>
      <c r="N171">
        <v>181325</v>
      </c>
      <c r="O171">
        <v>17.7</v>
      </c>
      <c r="P171" t="s">
        <v>58</v>
      </c>
      <c r="Q171" t="s">
        <v>59</v>
      </c>
      <c r="R171" t="s">
        <v>60</v>
      </c>
      <c r="S171" s="1">
        <v>43606.456782407397</v>
      </c>
      <c r="T171" t="s">
        <v>321</v>
      </c>
      <c r="U171" t="s">
        <v>135</v>
      </c>
      <c r="V171" t="s">
        <v>322</v>
      </c>
      <c r="W171" s="1">
        <v>41536</v>
      </c>
      <c r="Y171">
        <v>1228879825</v>
      </c>
      <c r="AA171">
        <v>100119117595</v>
      </c>
      <c r="AD171" t="s">
        <v>62</v>
      </c>
      <c r="AF171" t="s">
        <v>46</v>
      </c>
      <c r="AG171" t="s">
        <v>267</v>
      </c>
      <c r="AH171">
        <v>0</v>
      </c>
      <c r="AI171" t="s">
        <v>148</v>
      </c>
      <c r="AJ171">
        <v>35082.626600000003</v>
      </c>
      <c r="AK171">
        <v>1982.0693000000001</v>
      </c>
      <c r="AL171">
        <v>17.7</v>
      </c>
      <c r="AM171">
        <v>4001</v>
      </c>
      <c r="AN171" t="s">
        <v>199</v>
      </c>
      <c r="AO171" t="s">
        <v>268</v>
      </c>
      <c r="AP171" t="s">
        <v>269</v>
      </c>
      <c r="AR171">
        <f t="shared" si="37"/>
        <v>1982.0693000000001</v>
      </c>
      <c r="AS171">
        <f t="shared" si="38"/>
        <v>35082.626600000003</v>
      </c>
      <c r="AT171" s="2">
        <f t="shared" si="39"/>
        <v>50</v>
      </c>
      <c r="AU171" s="2" t="str">
        <f t="shared" si="40"/>
        <v>вычет превышает налог</v>
      </c>
      <c r="AV171" s="3">
        <f t="shared" si="32"/>
        <v>1E-3</v>
      </c>
      <c r="AW171" s="2">
        <f t="shared" si="41"/>
        <v>0</v>
      </c>
      <c r="AX171" s="2">
        <f t="shared" si="33"/>
        <v>181325</v>
      </c>
      <c r="AY171" s="2">
        <f t="shared" si="34"/>
        <v>908</v>
      </c>
      <c r="AZ171" s="2">
        <f t="shared" si="42"/>
        <v>0</v>
      </c>
      <c r="BA171" s="2" t="str">
        <f t="shared" si="43"/>
        <v>вычет превышает налог</v>
      </c>
      <c r="BB171" s="2">
        <f t="shared" si="44"/>
        <v>0</v>
      </c>
      <c r="BC171" s="2" t="str">
        <f t="shared" si="45"/>
        <v>вычет превышает налог</v>
      </c>
      <c r="BD171" s="2">
        <f t="shared" si="46"/>
        <v>0</v>
      </c>
      <c r="BE171" s="2" t="str">
        <f t="shared" si="47"/>
        <v>вычет превышает налог</v>
      </c>
      <c r="BF171" s="2" t="str">
        <f t="shared" si="35"/>
        <v>вычет превышает налог</v>
      </c>
      <c r="BG171" s="2"/>
      <c r="BH171" s="2" t="str">
        <f t="shared" si="36"/>
        <v>вычет превышает налог</v>
      </c>
    </row>
    <row r="172" spans="1:60" x14ac:dyDescent="0.25">
      <c r="A172">
        <v>2188368</v>
      </c>
      <c r="B172">
        <v>13164489</v>
      </c>
      <c r="C172" t="s">
        <v>132</v>
      </c>
      <c r="D172">
        <v>2019</v>
      </c>
      <c r="E172">
        <v>0.04</v>
      </c>
      <c r="F172">
        <v>23</v>
      </c>
      <c r="G172">
        <v>22</v>
      </c>
      <c r="H172">
        <v>0</v>
      </c>
      <c r="I172">
        <v>55687.08</v>
      </c>
      <c r="J172">
        <v>0</v>
      </c>
      <c r="K172">
        <v>0</v>
      </c>
      <c r="L172">
        <v>0.33333000000000002</v>
      </c>
      <c r="M172" t="s">
        <v>323</v>
      </c>
      <c r="N172">
        <v>112803</v>
      </c>
      <c r="O172">
        <v>37.799999999999997</v>
      </c>
      <c r="P172" t="s">
        <v>41</v>
      </c>
      <c r="Q172" t="s">
        <v>42</v>
      </c>
      <c r="R172" t="s">
        <v>42</v>
      </c>
      <c r="S172" s="1">
        <v>43606.457314814797</v>
      </c>
      <c r="T172" t="s">
        <v>321</v>
      </c>
      <c r="U172" t="s">
        <v>135</v>
      </c>
      <c r="V172" t="s">
        <v>324</v>
      </c>
      <c r="W172" s="1">
        <v>42473</v>
      </c>
      <c r="Y172">
        <v>1228904137</v>
      </c>
      <c r="AA172">
        <v>100083756649</v>
      </c>
      <c r="AF172" t="s">
        <v>46</v>
      </c>
      <c r="AG172" t="s">
        <v>267</v>
      </c>
      <c r="AH172">
        <v>0</v>
      </c>
      <c r="AI172" t="s">
        <v>148</v>
      </c>
      <c r="AJ172">
        <v>147110.82250000001</v>
      </c>
      <c r="AK172">
        <v>3891.8207000000002</v>
      </c>
      <c r="AL172">
        <v>37.799999999999997</v>
      </c>
      <c r="AM172">
        <v>4001</v>
      </c>
      <c r="AN172" t="s">
        <v>199</v>
      </c>
      <c r="AO172" t="s">
        <v>268</v>
      </c>
      <c r="AP172" t="s">
        <v>269</v>
      </c>
      <c r="AR172">
        <f t="shared" si="37"/>
        <v>3891.8207000000002</v>
      </c>
      <c r="AS172">
        <f t="shared" si="38"/>
        <v>147110.82250000001</v>
      </c>
      <c r="AT172" s="2">
        <f t="shared" si="39"/>
        <v>50</v>
      </c>
      <c r="AU172" s="2" t="str">
        <f t="shared" si="40"/>
        <v>вычет превышает налог</v>
      </c>
      <c r="AV172" s="3">
        <f t="shared" si="32"/>
        <v>1E-3</v>
      </c>
      <c r="AW172" s="2">
        <f t="shared" si="41"/>
        <v>0</v>
      </c>
      <c r="AX172" s="2">
        <f t="shared" si="33"/>
        <v>112803</v>
      </c>
      <c r="AY172" s="2">
        <f t="shared" si="34"/>
        <v>23</v>
      </c>
      <c r="AZ172" s="2">
        <f t="shared" si="42"/>
        <v>0</v>
      </c>
      <c r="BA172" s="2" t="str">
        <f t="shared" si="43"/>
        <v>вычет превышает налог</v>
      </c>
      <c r="BB172" s="2">
        <f t="shared" si="44"/>
        <v>0</v>
      </c>
      <c r="BC172" s="2" t="str">
        <f t="shared" si="45"/>
        <v>вычет превышает налог</v>
      </c>
      <c r="BD172" s="2">
        <f t="shared" si="46"/>
        <v>0</v>
      </c>
      <c r="BE172" s="2" t="str">
        <f t="shared" si="47"/>
        <v>вычет превышает налог</v>
      </c>
      <c r="BF172" s="2" t="str">
        <f t="shared" si="35"/>
        <v>вычет превышает налог</v>
      </c>
      <c r="BG172" s="2"/>
      <c r="BH172" s="2" t="str">
        <f t="shared" si="36"/>
        <v>вычет превышает налог</v>
      </c>
    </row>
    <row r="173" spans="1:60" x14ac:dyDescent="0.25">
      <c r="A173">
        <v>2188369</v>
      </c>
      <c r="B173">
        <v>13164489</v>
      </c>
      <c r="C173" t="s">
        <v>132</v>
      </c>
      <c r="D173">
        <v>2019</v>
      </c>
      <c r="E173">
        <v>0.04</v>
      </c>
      <c r="F173">
        <v>23</v>
      </c>
      <c r="G173">
        <v>22</v>
      </c>
      <c r="H173">
        <v>0</v>
      </c>
      <c r="I173">
        <v>55687.08</v>
      </c>
      <c r="J173">
        <v>0</v>
      </c>
      <c r="K173">
        <v>0</v>
      </c>
      <c r="L173">
        <v>0.33333000000000002</v>
      </c>
      <c r="M173" t="s">
        <v>323</v>
      </c>
      <c r="N173">
        <v>112803</v>
      </c>
      <c r="O173">
        <v>37.799999999999997</v>
      </c>
      <c r="P173" t="s">
        <v>41</v>
      </c>
      <c r="Q173" t="s">
        <v>42</v>
      </c>
      <c r="R173" t="s">
        <v>42</v>
      </c>
      <c r="S173" s="1">
        <v>43606.457314814797</v>
      </c>
      <c r="T173" t="s">
        <v>321</v>
      </c>
      <c r="U173" t="s">
        <v>135</v>
      </c>
      <c r="V173" t="s">
        <v>324</v>
      </c>
      <c r="W173" s="1">
        <v>42473</v>
      </c>
      <c r="Y173">
        <v>1228904411</v>
      </c>
      <c r="AA173">
        <v>100138252395</v>
      </c>
      <c r="AF173" t="s">
        <v>46</v>
      </c>
      <c r="AG173" t="s">
        <v>267</v>
      </c>
      <c r="AH173">
        <v>0</v>
      </c>
      <c r="AI173" t="s">
        <v>148</v>
      </c>
      <c r="AJ173">
        <v>147110.82250000001</v>
      </c>
      <c r="AK173">
        <v>3891.8207000000002</v>
      </c>
      <c r="AL173">
        <v>37.799999999999997</v>
      </c>
      <c r="AM173">
        <v>4001</v>
      </c>
      <c r="AN173" t="s">
        <v>199</v>
      </c>
      <c r="AO173" t="s">
        <v>268</v>
      </c>
      <c r="AP173" t="s">
        <v>269</v>
      </c>
      <c r="AR173">
        <f t="shared" si="37"/>
        <v>3891.8207000000002</v>
      </c>
      <c r="AS173">
        <f t="shared" si="38"/>
        <v>147110.82250000001</v>
      </c>
      <c r="AT173" s="2">
        <f t="shared" si="39"/>
        <v>50</v>
      </c>
      <c r="AU173" s="2" t="str">
        <f t="shared" si="40"/>
        <v>вычет превышает налог</v>
      </c>
      <c r="AV173" s="3">
        <f t="shared" si="32"/>
        <v>1E-3</v>
      </c>
      <c r="AW173" s="2">
        <f t="shared" si="41"/>
        <v>0</v>
      </c>
      <c r="AX173" s="2">
        <f t="shared" si="33"/>
        <v>112803</v>
      </c>
      <c r="AY173" s="2">
        <f t="shared" si="34"/>
        <v>23</v>
      </c>
      <c r="AZ173" s="2">
        <f t="shared" si="42"/>
        <v>0</v>
      </c>
      <c r="BA173" s="2" t="str">
        <f t="shared" si="43"/>
        <v>вычет превышает налог</v>
      </c>
      <c r="BB173" s="2">
        <f t="shared" si="44"/>
        <v>0</v>
      </c>
      <c r="BC173" s="2" t="str">
        <f t="shared" si="45"/>
        <v>вычет превышает налог</v>
      </c>
      <c r="BD173" s="2">
        <f t="shared" si="46"/>
        <v>0</v>
      </c>
      <c r="BE173" s="2" t="str">
        <f t="shared" si="47"/>
        <v>вычет превышает налог</v>
      </c>
      <c r="BF173" s="2" t="str">
        <f t="shared" si="35"/>
        <v>вычет превышает налог</v>
      </c>
      <c r="BG173" s="2"/>
      <c r="BH173" s="2" t="str">
        <f t="shared" si="36"/>
        <v>вычет превышает налог</v>
      </c>
    </row>
    <row r="174" spans="1:60" x14ac:dyDescent="0.25">
      <c r="A174">
        <v>2188370</v>
      </c>
      <c r="B174">
        <v>13164489</v>
      </c>
      <c r="C174" t="s">
        <v>132</v>
      </c>
      <c r="D174">
        <v>2019</v>
      </c>
      <c r="E174">
        <v>0.04</v>
      </c>
      <c r="F174">
        <v>23</v>
      </c>
      <c r="G174">
        <v>22</v>
      </c>
      <c r="H174">
        <v>0</v>
      </c>
      <c r="I174">
        <v>55687.08</v>
      </c>
      <c r="J174">
        <v>0</v>
      </c>
      <c r="K174">
        <v>0</v>
      </c>
      <c r="L174">
        <v>0.33333000000000002</v>
      </c>
      <c r="M174" t="s">
        <v>323</v>
      </c>
      <c r="N174">
        <v>112803</v>
      </c>
      <c r="O174">
        <v>37.799999999999997</v>
      </c>
      <c r="P174" t="s">
        <v>41</v>
      </c>
      <c r="Q174" t="s">
        <v>42</v>
      </c>
      <c r="R174" t="s">
        <v>42</v>
      </c>
      <c r="S174" s="1">
        <v>43606.458993055603</v>
      </c>
      <c r="T174" t="s">
        <v>321</v>
      </c>
      <c r="U174" t="s">
        <v>135</v>
      </c>
      <c r="V174" t="s">
        <v>324</v>
      </c>
      <c r="W174" s="1">
        <v>42473</v>
      </c>
      <c r="Y174">
        <v>1228975473</v>
      </c>
      <c r="AA174">
        <v>100148010629</v>
      </c>
      <c r="AF174" t="s">
        <v>46</v>
      </c>
      <c r="AG174" t="s">
        <v>267</v>
      </c>
      <c r="AH174">
        <v>0</v>
      </c>
      <c r="AI174" t="s">
        <v>148</v>
      </c>
      <c r="AJ174">
        <v>147110.82250000001</v>
      </c>
      <c r="AK174">
        <v>3891.8207000000002</v>
      </c>
      <c r="AL174">
        <v>37.799999999999997</v>
      </c>
      <c r="AM174">
        <v>4001</v>
      </c>
      <c r="AN174" t="s">
        <v>199</v>
      </c>
      <c r="AO174" t="s">
        <v>268</v>
      </c>
      <c r="AP174" t="s">
        <v>269</v>
      </c>
      <c r="AR174">
        <f t="shared" si="37"/>
        <v>3891.8207000000002</v>
      </c>
      <c r="AS174">
        <f t="shared" si="38"/>
        <v>147110.82250000001</v>
      </c>
      <c r="AT174" s="2">
        <f t="shared" si="39"/>
        <v>50</v>
      </c>
      <c r="AU174" s="2" t="str">
        <f t="shared" si="40"/>
        <v>вычет превышает налог</v>
      </c>
      <c r="AV174" s="3">
        <f t="shared" si="32"/>
        <v>1E-3</v>
      </c>
      <c r="AW174" s="2">
        <f t="shared" si="41"/>
        <v>0</v>
      </c>
      <c r="AX174" s="2">
        <f t="shared" si="33"/>
        <v>112803</v>
      </c>
      <c r="AY174" s="2">
        <f t="shared" si="34"/>
        <v>23</v>
      </c>
      <c r="AZ174" s="2">
        <f t="shared" si="42"/>
        <v>0</v>
      </c>
      <c r="BA174" s="2" t="str">
        <f t="shared" si="43"/>
        <v>вычет превышает налог</v>
      </c>
      <c r="BB174" s="2">
        <f t="shared" si="44"/>
        <v>0</v>
      </c>
      <c r="BC174" s="2" t="str">
        <f t="shared" si="45"/>
        <v>вычет превышает налог</v>
      </c>
      <c r="BD174" s="2">
        <f t="shared" si="46"/>
        <v>0</v>
      </c>
      <c r="BE174" s="2" t="str">
        <f t="shared" si="47"/>
        <v>вычет превышает налог</v>
      </c>
      <c r="BF174" s="2" t="str">
        <f t="shared" si="35"/>
        <v>вычет превышает налог</v>
      </c>
      <c r="BG174" s="2"/>
      <c r="BH174" s="2" t="str">
        <f t="shared" si="36"/>
        <v>вычет превышает налог</v>
      </c>
    </row>
    <row r="175" spans="1:60" x14ac:dyDescent="0.25">
      <c r="A175">
        <v>2223967</v>
      </c>
      <c r="B175">
        <v>123965634</v>
      </c>
      <c r="C175" t="s">
        <v>132</v>
      </c>
      <c r="D175">
        <v>2019</v>
      </c>
      <c r="E175">
        <v>0.33</v>
      </c>
      <c r="F175">
        <v>1200</v>
      </c>
      <c r="G175">
        <v>1171</v>
      </c>
      <c r="H175">
        <v>0</v>
      </c>
      <c r="I175">
        <v>405602.95</v>
      </c>
      <c r="J175">
        <v>0</v>
      </c>
      <c r="K175">
        <v>2</v>
      </c>
      <c r="L175">
        <v>1</v>
      </c>
      <c r="M175" t="s">
        <v>325</v>
      </c>
      <c r="N175">
        <v>273871</v>
      </c>
      <c r="O175">
        <v>174.5</v>
      </c>
      <c r="P175" t="s">
        <v>58</v>
      </c>
      <c r="Q175" t="s">
        <v>59</v>
      </c>
      <c r="R175" t="s">
        <v>60</v>
      </c>
      <c r="S175" s="1">
        <v>43606.439050925903</v>
      </c>
      <c r="T175" t="s">
        <v>326</v>
      </c>
      <c r="U175" t="s">
        <v>135</v>
      </c>
      <c r="V175" t="s">
        <v>327</v>
      </c>
      <c r="W175" s="1">
        <v>37621</v>
      </c>
      <c r="Y175">
        <v>1228128326</v>
      </c>
      <c r="AA175">
        <v>100117140178</v>
      </c>
      <c r="AD175" t="s">
        <v>62</v>
      </c>
      <c r="AF175" t="s">
        <v>46</v>
      </c>
      <c r="AG175" t="s">
        <v>267</v>
      </c>
      <c r="AH175">
        <v>0</v>
      </c>
      <c r="AI175" t="s">
        <v>148</v>
      </c>
      <c r="AJ175">
        <v>382786.41080000001</v>
      </c>
      <c r="AK175">
        <v>2193.6183999999998</v>
      </c>
      <c r="AL175">
        <v>174.5</v>
      </c>
      <c r="AM175">
        <v>4001</v>
      </c>
      <c r="AN175" t="s">
        <v>199</v>
      </c>
      <c r="AO175" t="s">
        <v>268</v>
      </c>
      <c r="AP175" t="s">
        <v>269</v>
      </c>
      <c r="AR175">
        <f t="shared" si="37"/>
        <v>2193.6183999999998</v>
      </c>
      <c r="AS175">
        <f t="shared" si="38"/>
        <v>382786.41080000001</v>
      </c>
      <c r="AT175" s="2">
        <f t="shared" si="39"/>
        <v>50</v>
      </c>
      <c r="AU175" s="2">
        <f t="shared" si="40"/>
        <v>273105.49080000003</v>
      </c>
      <c r="AV175" s="3">
        <f t="shared" si="32"/>
        <v>1E-3</v>
      </c>
      <c r="AW175" s="2">
        <f t="shared" si="41"/>
        <v>273.10549080000004</v>
      </c>
      <c r="AX175" s="2">
        <f t="shared" si="33"/>
        <v>273871</v>
      </c>
      <c r="AY175" s="2">
        <f t="shared" si="34"/>
        <v>1200</v>
      </c>
      <c r="AZ175" s="2">
        <f t="shared" si="42"/>
        <v>273.10549080000004</v>
      </c>
      <c r="BA175" s="2">
        <f t="shared" si="43"/>
        <v>273.10549080000004</v>
      </c>
      <c r="BB175" s="2">
        <f t="shared" si="44"/>
        <v>273.10549080000004</v>
      </c>
      <c r="BC175" s="2">
        <f t="shared" si="45"/>
        <v>273.10549080000004</v>
      </c>
      <c r="BD175" s="2">
        <f t="shared" si="46"/>
        <v>273.10549080000004</v>
      </c>
      <c r="BE175" s="2">
        <f t="shared" si="47"/>
        <v>273.10549080000004</v>
      </c>
      <c r="BF175" s="2">
        <f t="shared" si="35"/>
        <v>1</v>
      </c>
      <c r="BG175" s="2"/>
      <c r="BH175" s="2">
        <f t="shared" si="36"/>
        <v>273.10549080000004</v>
      </c>
    </row>
    <row r="176" spans="1:60" x14ac:dyDescent="0.25">
      <c r="A176">
        <v>2223968</v>
      </c>
      <c r="B176">
        <v>123965634</v>
      </c>
      <c r="C176" t="s">
        <v>132</v>
      </c>
      <c r="D176">
        <v>2019</v>
      </c>
      <c r="E176">
        <v>0.04</v>
      </c>
      <c r="F176">
        <v>14</v>
      </c>
      <c r="G176">
        <v>14</v>
      </c>
      <c r="H176">
        <v>0</v>
      </c>
      <c r="I176">
        <v>202801.48</v>
      </c>
      <c r="J176">
        <v>0</v>
      </c>
      <c r="K176">
        <v>0</v>
      </c>
      <c r="L176">
        <v>0.5</v>
      </c>
      <c r="M176" t="s">
        <v>325</v>
      </c>
      <c r="N176">
        <v>273871</v>
      </c>
      <c r="O176">
        <v>174.5</v>
      </c>
      <c r="P176" t="s">
        <v>41</v>
      </c>
      <c r="Q176" t="s">
        <v>42</v>
      </c>
      <c r="R176" t="s">
        <v>42</v>
      </c>
      <c r="S176" s="1">
        <v>43606.451828703699</v>
      </c>
      <c r="T176" t="s">
        <v>326</v>
      </c>
      <c r="U176" t="s">
        <v>135</v>
      </c>
      <c r="V176" t="s">
        <v>327</v>
      </c>
      <c r="W176" s="1">
        <v>43398</v>
      </c>
      <c r="Y176">
        <v>1228665773</v>
      </c>
      <c r="AA176">
        <v>100148009557</v>
      </c>
      <c r="AF176" t="s">
        <v>46</v>
      </c>
      <c r="AG176" t="s">
        <v>267</v>
      </c>
      <c r="AH176">
        <v>0</v>
      </c>
      <c r="AI176" t="s">
        <v>148</v>
      </c>
      <c r="AJ176">
        <v>382786.41080000001</v>
      </c>
      <c r="AK176">
        <v>2193.6183999999998</v>
      </c>
      <c r="AL176">
        <v>174.5</v>
      </c>
      <c r="AM176">
        <v>4001</v>
      </c>
      <c r="AN176" t="s">
        <v>199</v>
      </c>
      <c r="AO176" t="s">
        <v>268</v>
      </c>
      <c r="AP176" t="s">
        <v>269</v>
      </c>
      <c r="AR176">
        <f t="shared" si="37"/>
        <v>2193.6183999999998</v>
      </c>
      <c r="AS176">
        <f t="shared" si="38"/>
        <v>382786.41080000001</v>
      </c>
      <c r="AT176" s="2">
        <f t="shared" si="39"/>
        <v>50</v>
      </c>
      <c r="AU176" s="2">
        <f t="shared" si="40"/>
        <v>273105.49080000003</v>
      </c>
      <c r="AV176" s="3">
        <f t="shared" si="32"/>
        <v>1E-3</v>
      </c>
      <c r="AW176" s="2">
        <f t="shared" si="41"/>
        <v>136.55274540000002</v>
      </c>
      <c r="AX176" s="2">
        <f t="shared" si="33"/>
        <v>273871</v>
      </c>
      <c r="AY176" s="2">
        <f t="shared" si="34"/>
        <v>14</v>
      </c>
      <c r="AZ176" s="2">
        <f t="shared" si="42"/>
        <v>38.510549080000004</v>
      </c>
      <c r="BA176" s="2">
        <f t="shared" si="43"/>
        <v>38.510549080000004</v>
      </c>
      <c r="BB176" s="2">
        <f t="shared" si="44"/>
        <v>63.021098160000008</v>
      </c>
      <c r="BC176" s="2">
        <f t="shared" si="45"/>
        <v>63.021098160000008</v>
      </c>
      <c r="BD176" s="2">
        <f t="shared" si="46"/>
        <v>87.531647240000012</v>
      </c>
      <c r="BE176" s="2">
        <f t="shared" si="47"/>
        <v>87.531647240000012</v>
      </c>
      <c r="BF176" s="2">
        <f t="shared" si="35"/>
        <v>1.3889260865904276</v>
      </c>
      <c r="BG176" s="2"/>
      <c r="BH176" s="2">
        <f t="shared" si="36"/>
        <v>69.32320797600002</v>
      </c>
    </row>
    <row r="177" spans="1:60" x14ac:dyDescent="0.25">
      <c r="A177">
        <v>2224520</v>
      </c>
      <c r="B177">
        <v>123965642</v>
      </c>
      <c r="C177" t="s">
        <v>132</v>
      </c>
      <c r="D177">
        <v>2019</v>
      </c>
      <c r="E177">
        <v>0.04</v>
      </c>
      <c r="F177">
        <v>116</v>
      </c>
      <c r="G177">
        <v>113</v>
      </c>
      <c r="H177">
        <v>0</v>
      </c>
      <c r="I177">
        <v>282283.03999999998</v>
      </c>
      <c r="J177">
        <v>0</v>
      </c>
      <c r="K177">
        <v>0</v>
      </c>
      <c r="L177">
        <v>1</v>
      </c>
      <c r="M177" t="s">
        <v>328</v>
      </c>
      <c r="N177">
        <v>190603</v>
      </c>
      <c r="O177">
        <v>48.3</v>
      </c>
      <c r="P177" t="s">
        <v>41</v>
      </c>
      <c r="Q177" t="s">
        <v>42</v>
      </c>
      <c r="R177" t="s">
        <v>42</v>
      </c>
      <c r="S177" s="1">
        <v>43606.458564814799</v>
      </c>
      <c r="T177" t="s">
        <v>326</v>
      </c>
      <c r="U177" t="s">
        <v>135</v>
      </c>
      <c r="V177" t="s">
        <v>329</v>
      </c>
      <c r="W177" s="1">
        <v>42065</v>
      </c>
      <c r="Y177">
        <v>1228958355</v>
      </c>
      <c r="AA177">
        <v>100148010519</v>
      </c>
      <c r="AF177" t="s">
        <v>46</v>
      </c>
      <c r="AG177" t="s">
        <v>267</v>
      </c>
      <c r="AH177">
        <v>0</v>
      </c>
      <c r="AI177" t="s">
        <v>148</v>
      </c>
      <c r="AJ177">
        <v>71875.770999999993</v>
      </c>
      <c r="AK177">
        <v>1488.1112000000001</v>
      </c>
      <c r="AL177">
        <v>48.3</v>
      </c>
      <c r="AM177">
        <v>4001</v>
      </c>
      <c r="AN177" t="s">
        <v>199</v>
      </c>
      <c r="AO177" t="s">
        <v>268</v>
      </c>
      <c r="AP177" t="s">
        <v>269</v>
      </c>
      <c r="AR177">
        <f t="shared" si="37"/>
        <v>1488.1112000000001</v>
      </c>
      <c r="AS177">
        <f t="shared" si="38"/>
        <v>71875.770999999993</v>
      </c>
      <c r="AT177" s="2">
        <f t="shared" si="39"/>
        <v>50</v>
      </c>
      <c r="AU177" s="2" t="str">
        <f t="shared" si="40"/>
        <v>вычет превышает налог</v>
      </c>
      <c r="AV177" s="3">
        <f t="shared" si="32"/>
        <v>1E-3</v>
      </c>
      <c r="AW177" s="2">
        <f t="shared" si="41"/>
        <v>0</v>
      </c>
      <c r="AX177" s="2">
        <f t="shared" si="33"/>
        <v>190603</v>
      </c>
      <c r="AY177" s="2">
        <f t="shared" si="34"/>
        <v>116</v>
      </c>
      <c r="AZ177" s="2">
        <f t="shared" si="42"/>
        <v>0</v>
      </c>
      <c r="BA177" s="2" t="str">
        <f t="shared" si="43"/>
        <v>вычет превышает налог</v>
      </c>
      <c r="BB177" s="2">
        <f t="shared" si="44"/>
        <v>0</v>
      </c>
      <c r="BC177" s="2" t="str">
        <f t="shared" si="45"/>
        <v>вычет превышает налог</v>
      </c>
      <c r="BD177" s="2">
        <f t="shared" si="46"/>
        <v>0</v>
      </c>
      <c r="BE177" s="2" t="str">
        <f t="shared" si="47"/>
        <v>вычет превышает налог</v>
      </c>
      <c r="BF177" s="2" t="str">
        <f t="shared" si="35"/>
        <v>вычет превышает налог</v>
      </c>
      <c r="BG177" s="2"/>
      <c r="BH177" s="2" t="str">
        <f t="shared" si="36"/>
        <v>вычет превышает налог</v>
      </c>
    </row>
    <row r="178" spans="1:60" x14ac:dyDescent="0.25">
      <c r="A178">
        <v>2201200</v>
      </c>
      <c r="B178">
        <v>13091711</v>
      </c>
      <c r="C178" t="s">
        <v>132</v>
      </c>
      <c r="D178">
        <v>2019</v>
      </c>
      <c r="E178">
        <v>0.14000000000000001</v>
      </c>
      <c r="F178">
        <v>603</v>
      </c>
      <c r="G178">
        <v>0</v>
      </c>
      <c r="H178">
        <v>588</v>
      </c>
      <c r="I178">
        <v>420323.79</v>
      </c>
      <c r="J178">
        <v>0</v>
      </c>
      <c r="K178">
        <v>0</v>
      </c>
      <c r="L178">
        <v>1</v>
      </c>
      <c r="M178" t="s">
        <v>330</v>
      </c>
      <c r="N178">
        <v>283810.8</v>
      </c>
      <c r="O178">
        <v>79.8</v>
      </c>
      <c r="P178" t="s">
        <v>58</v>
      </c>
      <c r="Q178" t="s">
        <v>59</v>
      </c>
      <c r="R178" t="s">
        <v>60</v>
      </c>
      <c r="S178" s="1">
        <v>43606.456562500003</v>
      </c>
      <c r="T178" t="s">
        <v>326</v>
      </c>
      <c r="U178" t="s">
        <v>135</v>
      </c>
      <c r="V178" t="s">
        <v>331</v>
      </c>
      <c r="W178" s="1">
        <v>40717</v>
      </c>
      <c r="Y178">
        <v>1228870494</v>
      </c>
      <c r="AA178">
        <v>100132368289</v>
      </c>
      <c r="AD178" t="s">
        <v>62</v>
      </c>
      <c r="AF178" t="s">
        <v>46</v>
      </c>
      <c r="AG178" t="s">
        <v>267</v>
      </c>
      <c r="AH178">
        <v>0</v>
      </c>
      <c r="AI178" t="s">
        <v>148</v>
      </c>
      <c r="AJ178">
        <v>158436.24470000001</v>
      </c>
      <c r="AK178">
        <v>1985.4166</v>
      </c>
      <c r="AL178">
        <v>79.8</v>
      </c>
      <c r="AM178">
        <v>4001</v>
      </c>
      <c r="AN178" t="s">
        <v>199</v>
      </c>
      <c r="AO178" t="s">
        <v>268</v>
      </c>
      <c r="AP178" t="s">
        <v>269</v>
      </c>
      <c r="AR178">
        <f t="shared" si="37"/>
        <v>1985.4166</v>
      </c>
      <c r="AS178">
        <f t="shared" si="38"/>
        <v>158436.24470000001</v>
      </c>
      <c r="AT178" s="2">
        <f t="shared" si="39"/>
        <v>50</v>
      </c>
      <c r="AU178" s="2">
        <f t="shared" si="40"/>
        <v>59165.414700000008</v>
      </c>
      <c r="AV178" s="3">
        <f t="shared" si="32"/>
        <v>1E-3</v>
      </c>
      <c r="AW178" s="2">
        <f t="shared" si="41"/>
        <v>59.165414700000007</v>
      </c>
      <c r="AX178" s="2">
        <f t="shared" si="33"/>
        <v>283810.8</v>
      </c>
      <c r="AY178" s="2" t="str">
        <f t="shared" si="34"/>
        <v>льгота</v>
      </c>
      <c r="AZ178" s="2">
        <f t="shared" si="42"/>
        <v>59.165414700000007</v>
      </c>
      <c r="BA178" s="2" t="str">
        <f t="shared" si="43"/>
        <v>льгота</v>
      </c>
      <c r="BB178" s="2">
        <f t="shared" si="44"/>
        <v>59.165414700000007</v>
      </c>
      <c r="BC178" s="2" t="str">
        <f t="shared" si="45"/>
        <v>льгота</v>
      </c>
      <c r="BD178" s="2">
        <f t="shared" si="46"/>
        <v>59.165414700000007</v>
      </c>
      <c r="BE178" s="2" t="str">
        <f t="shared" si="47"/>
        <v>льгота</v>
      </c>
      <c r="BF178" s="2" t="str">
        <f t="shared" si="35"/>
        <v>льгота</v>
      </c>
      <c r="BG178" s="2"/>
      <c r="BH178" s="2" t="str">
        <f t="shared" si="36"/>
        <v>льгота</v>
      </c>
    </row>
    <row r="179" spans="1:60" x14ac:dyDescent="0.25">
      <c r="A179">
        <v>2211285</v>
      </c>
      <c r="B179">
        <v>13091712</v>
      </c>
      <c r="C179" t="s">
        <v>132</v>
      </c>
      <c r="D179">
        <v>2019</v>
      </c>
      <c r="E179">
        <v>0.04</v>
      </c>
      <c r="F179">
        <v>3</v>
      </c>
      <c r="G179">
        <v>3</v>
      </c>
      <c r="H179">
        <v>0</v>
      </c>
      <c r="I179">
        <v>7490.85</v>
      </c>
      <c r="J179">
        <v>0</v>
      </c>
      <c r="K179">
        <v>0</v>
      </c>
      <c r="L179">
        <v>0.25</v>
      </c>
      <c r="M179" t="s">
        <v>332</v>
      </c>
      <c r="N179">
        <v>20231.88</v>
      </c>
      <c r="O179">
        <v>42.7</v>
      </c>
      <c r="P179" t="s">
        <v>41</v>
      </c>
      <c r="Q179" t="s">
        <v>42</v>
      </c>
      <c r="R179" t="s">
        <v>42</v>
      </c>
      <c r="S179" s="1">
        <v>43606.431747685201</v>
      </c>
      <c r="T179" t="s">
        <v>326</v>
      </c>
      <c r="U179" t="s">
        <v>135</v>
      </c>
      <c r="V179" t="s">
        <v>333</v>
      </c>
      <c r="W179" s="1">
        <v>42732</v>
      </c>
      <c r="Y179">
        <v>1227837248</v>
      </c>
      <c r="AA179">
        <v>100148122917</v>
      </c>
      <c r="AF179" t="s">
        <v>46</v>
      </c>
      <c r="AG179" t="s">
        <v>267</v>
      </c>
      <c r="AH179">
        <v>0</v>
      </c>
      <c r="AI179" t="s">
        <v>148</v>
      </c>
      <c r="AJ179">
        <v>63533.1806</v>
      </c>
      <c r="AK179">
        <v>1487.8965000000001</v>
      </c>
      <c r="AL179">
        <v>42.7</v>
      </c>
      <c r="AM179">
        <v>4001</v>
      </c>
      <c r="AN179" t="s">
        <v>199</v>
      </c>
      <c r="AO179" t="s">
        <v>268</v>
      </c>
      <c r="AP179" t="s">
        <v>269</v>
      </c>
      <c r="AR179">
        <f t="shared" si="37"/>
        <v>1487.8965000000001</v>
      </c>
      <c r="AS179">
        <f t="shared" si="38"/>
        <v>63533.1806</v>
      </c>
      <c r="AT179" s="2">
        <f t="shared" si="39"/>
        <v>50</v>
      </c>
      <c r="AU179" s="2" t="str">
        <f t="shared" si="40"/>
        <v>вычет превышает налог</v>
      </c>
      <c r="AV179" s="3">
        <f t="shared" si="32"/>
        <v>1E-3</v>
      </c>
      <c r="AW179" s="2">
        <f t="shared" si="41"/>
        <v>0</v>
      </c>
      <c r="AX179" s="2">
        <f t="shared" si="33"/>
        <v>20231.88</v>
      </c>
      <c r="AY179" s="2">
        <f t="shared" si="34"/>
        <v>3</v>
      </c>
      <c r="AZ179" s="2">
        <f t="shared" si="42"/>
        <v>0</v>
      </c>
      <c r="BA179" s="2" t="str">
        <f t="shared" si="43"/>
        <v>вычет превышает налог</v>
      </c>
      <c r="BB179" s="2">
        <f t="shared" si="44"/>
        <v>0</v>
      </c>
      <c r="BC179" s="2" t="str">
        <f t="shared" si="45"/>
        <v>вычет превышает налог</v>
      </c>
      <c r="BD179" s="2">
        <f t="shared" si="46"/>
        <v>0</v>
      </c>
      <c r="BE179" s="2" t="str">
        <f t="shared" si="47"/>
        <v>вычет превышает налог</v>
      </c>
      <c r="BF179" s="2" t="str">
        <f t="shared" si="35"/>
        <v>вычет превышает налог</v>
      </c>
      <c r="BG179" s="2"/>
      <c r="BH179" s="2" t="str">
        <f t="shared" si="36"/>
        <v>вычет превышает налог</v>
      </c>
    </row>
    <row r="180" spans="1:60" x14ac:dyDescent="0.25">
      <c r="A180">
        <v>2211286</v>
      </c>
      <c r="B180">
        <v>13091712</v>
      </c>
      <c r="C180" t="s">
        <v>132</v>
      </c>
      <c r="D180">
        <v>2019</v>
      </c>
      <c r="E180">
        <v>0.04</v>
      </c>
      <c r="F180">
        <v>3</v>
      </c>
      <c r="G180">
        <v>3</v>
      </c>
      <c r="H180">
        <v>0</v>
      </c>
      <c r="I180">
        <v>7490.85</v>
      </c>
      <c r="J180">
        <v>0</v>
      </c>
      <c r="K180">
        <v>0</v>
      </c>
      <c r="L180">
        <v>0.25</v>
      </c>
      <c r="M180" t="s">
        <v>332</v>
      </c>
      <c r="N180">
        <v>20231.88</v>
      </c>
      <c r="O180">
        <v>42.7</v>
      </c>
      <c r="P180" t="s">
        <v>41</v>
      </c>
      <c r="Q180" t="s">
        <v>42</v>
      </c>
      <c r="R180" t="s">
        <v>42</v>
      </c>
      <c r="S180" s="1">
        <v>43606.441562499997</v>
      </c>
      <c r="T180" t="s">
        <v>326</v>
      </c>
      <c r="U180" t="s">
        <v>135</v>
      </c>
      <c r="V180" t="s">
        <v>333</v>
      </c>
      <c r="W180" s="1">
        <v>42732</v>
      </c>
      <c r="Y180">
        <v>1228232434</v>
      </c>
      <c r="AA180">
        <v>100161990002</v>
      </c>
      <c r="AF180" t="s">
        <v>46</v>
      </c>
      <c r="AG180" t="s">
        <v>267</v>
      </c>
      <c r="AH180">
        <v>0</v>
      </c>
      <c r="AI180" t="s">
        <v>148</v>
      </c>
      <c r="AJ180">
        <v>63533.1806</v>
      </c>
      <c r="AK180">
        <v>1487.8965000000001</v>
      </c>
      <c r="AL180">
        <v>42.7</v>
      </c>
      <c r="AM180">
        <v>4001</v>
      </c>
      <c r="AN180" t="s">
        <v>199</v>
      </c>
      <c r="AO180" t="s">
        <v>268</v>
      </c>
      <c r="AP180" t="s">
        <v>269</v>
      </c>
      <c r="AR180">
        <f t="shared" si="37"/>
        <v>1487.8965000000001</v>
      </c>
      <c r="AS180">
        <f t="shared" si="38"/>
        <v>63533.1806</v>
      </c>
      <c r="AT180" s="2">
        <f t="shared" si="39"/>
        <v>50</v>
      </c>
      <c r="AU180" s="2" t="str">
        <f t="shared" si="40"/>
        <v>вычет превышает налог</v>
      </c>
      <c r="AV180" s="3">
        <f t="shared" si="32"/>
        <v>1E-3</v>
      </c>
      <c r="AW180" s="2">
        <f t="shared" si="41"/>
        <v>0</v>
      </c>
      <c r="AX180" s="2">
        <f t="shared" si="33"/>
        <v>20231.88</v>
      </c>
      <c r="AY180" s="2">
        <f t="shared" si="34"/>
        <v>3</v>
      </c>
      <c r="AZ180" s="2">
        <f t="shared" si="42"/>
        <v>0</v>
      </c>
      <c r="BA180" s="2" t="str">
        <f t="shared" si="43"/>
        <v>вычет превышает налог</v>
      </c>
      <c r="BB180" s="2">
        <f t="shared" si="44"/>
        <v>0</v>
      </c>
      <c r="BC180" s="2" t="str">
        <f t="shared" si="45"/>
        <v>вычет превышает налог</v>
      </c>
      <c r="BD180" s="2">
        <f t="shared" si="46"/>
        <v>0</v>
      </c>
      <c r="BE180" s="2" t="str">
        <f t="shared" si="47"/>
        <v>вычет превышает налог</v>
      </c>
      <c r="BF180" s="2" t="str">
        <f t="shared" si="35"/>
        <v>вычет превышает налог</v>
      </c>
      <c r="BG180" s="2"/>
      <c r="BH180" s="2" t="str">
        <f t="shared" si="36"/>
        <v>вычет превышает налог</v>
      </c>
    </row>
    <row r="181" spans="1:60" x14ac:dyDescent="0.25">
      <c r="A181">
        <v>2211287</v>
      </c>
      <c r="B181">
        <v>13091712</v>
      </c>
      <c r="C181" t="s">
        <v>132</v>
      </c>
      <c r="D181">
        <v>2019</v>
      </c>
      <c r="E181">
        <v>0.04</v>
      </c>
      <c r="F181">
        <v>3</v>
      </c>
      <c r="G181">
        <v>3</v>
      </c>
      <c r="H181">
        <v>0</v>
      </c>
      <c r="I181">
        <v>7490.85</v>
      </c>
      <c r="J181">
        <v>0</v>
      </c>
      <c r="K181">
        <v>0</v>
      </c>
      <c r="L181">
        <v>0.25</v>
      </c>
      <c r="M181" t="s">
        <v>332</v>
      </c>
      <c r="N181">
        <v>20231.88</v>
      </c>
      <c r="O181">
        <v>42.7</v>
      </c>
      <c r="P181" t="s">
        <v>41</v>
      </c>
      <c r="Q181" t="s">
        <v>42</v>
      </c>
      <c r="R181" t="s">
        <v>42</v>
      </c>
      <c r="S181" s="1">
        <v>43606.436967592599</v>
      </c>
      <c r="T181" t="s">
        <v>326</v>
      </c>
      <c r="U181" t="s">
        <v>135</v>
      </c>
      <c r="V181" t="s">
        <v>333</v>
      </c>
      <c r="W181" s="1">
        <v>42732</v>
      </c>
      <c r="Y181">
        <v>1228044078</v>
      </c>
      <c r="AA181">
        <v>100199988091</v>
      </c>
      <c r="AF181" t="s">
        <v>46</v>
      </c>
      <c r="AG181" t="s">
        <v>267</v>
      </c>
      <c r="AH181">
        <v>0</v>
      </c>
      <c r="AI181" t="s">
        <v>148</v>
      </c>
      <c r="AJ181">
        <v>63533.1806</v>
      </c>
      <c r="AK181">
        <v>1487.8965000000001</v>
      </c>
      <c r="AL181">
        <v>42.7</v>
      </c>
      <c r="AM181">
        <v>4001</v>
      </c>
      <c r="AN181" t="s">
        <v>199</v>
      </c>
      <c r="AO181" t="s">
        <v>268</v>
      </c>
      <c r="AP181" t="s">
        <v>269</v>
      </c>
      <c r="AR181">
        <f t="shared" si="37"/>
        <v>1487.8965000000001</v>
      </c>
      <c r="AS181">
        <f t="shared" si="38"/>
        <v>63533.1806</v>
      </c>
      <c r="AT181" s="2">
        <f t="shared" si="39"/>
        <v>50</v>
      </c>
      <c r="AU181" s="2" t="str">
        <f t="shared" si="40"/>
        <v>вычет превышает налог</v>
      </c>
      <c r="AV181" s="3">
        <f t="shared" si="32"/>
        <v>1E-3</v>
      </c>
      <c r="AW181" s="2">
        <f t="shared" si="41"/>
        <v>0</v>
      </c>
      <c r="AX181" s="2">
        <f t="shared" si="33"/>
        <v>20231.88</v>
      </c>
      <c r="AY181" s="2">
        <f t="shared" si="34"/>
        <v>3</v>
      </c>
      <c r="AZ181" s="2">
        <f t="shared" si="42"/>
        <v>0</v>
      </c>
      <c r="BA181" s="2" t="str">
        <f t="shared" si="43"/>
        <v>вычет превышает налог</v>
      </c>
      <c r="BB181" s="2">
        <f t="shared" si="44"/>
        <v>0</v>
      </c>
      <c r="BC181" s="2" t="str">
        <f t="shared" si="45"/>
        <v>вычет превышает налог</v>
      </c>
      <c r="BD181" s="2">
        <f t="shared" si="46"/>
        <v>0</v>
      </c>
      <c r="BE181" s="2" t="str">
        <f t="shared" si="47"/>
        <v>вычет превышает налог</v>
      </c>
      <c r="BF181" s="2" t="str">
        <f t="shared" si="35"/>
        <v>вычет превышает налог</v>
      </c>
      <c r="BG181" s="2"/>
      <c r="BH181" s="2" t="str">
        <f t="shared" si="36"/>
        <v>вычет превышает налог</v>
      </c>
    </row>
    <row r="182" spans="1:60" x14ac:dyDescent="0.25">
      <c r="A182">
        <v>2211288</v>
      </c>
      <c r="B182">
        <v>13091712</v>
      </c>
      <c r="C182" t="s">
        <v>132</v>
      </c>
      <c r="D182">
        <v>2019</v>
      </c>
      <c r="E182">
        <v>0.04</v>
      </c>
      <c r="F182">
        <v>3</v>
      </c>
      <c r="G182">
        <v>3</v>
      </c>
      <c r="H182">
        <v>0</v>
      </c>
      <c r="I182">
        <v>7490.85</v>
      </c>
      <c r="J182">
        <v>0</v>
      </c>
      <c r="K182">
        <v>0</v>
      </c>
      <c r="L182">
        <v>0.25</v>
      </c>
      <c r="M182" t="s">
        <v>332</v>
      </c>
      <c r="N182">
        <v>20231.88</v>
      </c>
      <c r="O182">
        <v>42.7</v>
      </c>
      <c r="P182" t="s">
        <v>41</v>
      </c>
      <c r="Q182" t="s">
        <v>42</v>
      </c>
      <c r="R182" t="s">
        <v>42</v>
      </c>
      <c r="S182" s="1">
        <v>43606.458043981504</v>
      </c>
      <c r="T182" t="s">
        <v>326</v>
      </c>
      <c r="U182" t="s">
        <v>135</v>
      </c>
      <c r="V182" t="s">
        <v>333</v>
      </c>
      <c r="W182" s="1">
        <v>42732</v>
      </c>
      <c r="Y182">
        <v>1228936684</v>
      </c>
      <c r="AA182">
        <v>2000115752286</v>
      </c>
      <c r="AF182" t="s">
        <v>46</v>
      </c>
      <c r="AG182" t="s">
        <v>267</v>
      </c>
      <c r="AH182">
        <v>0</v>
      </c>
      <c r="AI182" t="s">
        <v>148</v>
      </c>
      <c r="AJ182">
        <v>63533.1806</v>
      </c>
      <c r="AK182">
        <v>1487.8965000000001</v>
      </c>
      <c r="AL182">
        <v>42.7</v>
      </c>
      <c r="AM182">
        <v>4001</v>
      </c>
      <c r="AN182" t="s">
        <v>199</v>
      </c>
      <c r="AO182" t="s">
        <v>268</v>
      </c>
      <c r="AP182" t="s">
        <v>269</v>
      </c>
      <c r="AR182">
        <f t="shared" si="37"/>
        <v>1487.8965000000001</v>
      </c>
      <c r="AS182">
        <f t="shared" si="38"/>
        <v>63533.1806</v>
      </c>
      <c r="AT182" s="2">
        <f t="shared" si="39"/>
        <v>50</v>
      </c>
      <c r="AU182" s="2" t="str">
        <f t="shared" si="40"/>
        <v>вычет превышает налог</v>
      </c>
      <c r="AV182" s="3">
        <f t="shared" si="32"/>
        <v>1E-3</v>
      </c>
      <c r="AW182" s="2">
        <f t="shared" si="41"/>
        <v>0</v>
      </c>
      <c r="AX182" s="2">
        <f t="shared" si="33"/>
        <v>20231.88</v>
      </c>
      <c r="AY182" s="2">
        <f t="shared" si="34"/>
        <v>3</v>
      </c>
      <c r="AZ182" s="2">
        <f t="shared" si="42"/>
        <v>0</v>
      </c>
      <c r="BA182" s="2" t="str">
        <f t="shared" si="43"/>
        <v>вычет превышает налог</v>
      </c>
      <c r="BB182" s="2">
        <f t="shared" si="44"/>
        <v>0</v>
      </c>
      <c r="BC182" s="2" t="str">
        <f t="shared" si="45"/>
        <v>вычет превышает налог</v>
      </c>
      <c r="BD182" s="2">
        <f t="shared" si="46"/>
        <v>0</v>
      </c>
      <c r="BE182" s="2" t="str">
        <f t="shared" si="47"/>
        <v>вычет превышает налог</v>
      </c>
      <c r="BF182" s="2" t="str">
        <f t="shared" si="35"/>
        <v>вычет превышает налог</v>
      </c>
      <c r="BG182" s="2"/>
      <c r="BH182" s="2" t="str">
        <f t="shared" si="36"/>
        <v>вычет превышает налог</v>
      </c>
    </row>
    <row r="183" spans="1:60" x14ac:dyDescent="0.25">
      <c r="A183">
        <v>2255822</v>
      </c>
      <c r="B183">
        <v>188989508</v>
      </c>
      <c r="C183" t="s">
        <v>132</v>
      </c>
      <c r="D183">
        <v>2019</v>
      </c>
      <c r="E183">
        <v>0</v>
      </c>
      <c r="F183">
        <v>0</v>
      </c>
      <c r="G183">
        <v>0</v>
      </c>
      <c r="H183">
        <v>0</v>
      </c>
      <c r="I183">
        <v>0</v>
      </c>
      <c r="J183">
        <v>0</v>
      </c>
      <c r="K183">
        <v>0</v>
      </c>
      <c r="L183">
        <v>1</v>
      </c>
      <c r="M183" t="s">
        <v>334</v>
      </c>
      <c r="O183">
        <v>51.5</v>
      </c>
      <c r="P183" t="s">
        <v>41</v>
      </c>
      <c r="Q183" t="s">
        <v>42</v>
      </c>
      <c r="R183" t="s">
        <v>42</v>
      </c>
      <c r="S183" s="1">
        <v>43606.459502314799</v>
      </c>
      <c r="T183" t="s">
        <v>326</v>
      </c>
      <c r="U183" t="s">
        <v>135</v>
      </c>
      <c r="V183" t="s">
        <v>335</v>
      </c>
      <c r="W183" s="1">
        <v>42718</v>
      </c>
      <c r="Y183">
        <v>1228994973</v>
      </c>
      <c r="AA183">
        <v>100097025602</v>
      </c>
      <c r="AF183" t="s">
        <v>46</v>
      </c>
      <c r="AG183" t="s">
        <v>267</v>
      </c>
      <c r="AH183">
        <v>0</v>
      </c>
      <c r="AI183" t="s">
        <v>148</v>
      </c>
      <c r="AJ183">
        <v>76643.623600000006</v>
      </c>
      <c r="AK183">
        <v>1488.2257</v>
      </c>
      <c r="AL183">
        <v>51.5</v>
      </c>
      <c r="AM183">
        <v>4001</v>
      </c>
      <c r="AN183" t="s">
        <v>199</v>
      </c>
      <c r="AO183" t="s">
        <v>268</v>
      </c>
      <c r="AP183" t="s">
        <v>269</v>
      </c>
      <c r="AR183">
        <f t="shared" si="37"/>
        <v>1488.2257</v>
      </c>
      <c r="AS183">
        <f t="shared" si="38"/>
        <v>76643.623600000006</v>
      </c>
      <c r="AT183" s="2">
        <f t="shared" si="39"/>
        <v>50</v>
      </c>
      <c r="AU183" s="2">
        <f t="shared" si="40"/>
        <v>2232.3386000000028</v>
      </c>
      <c r="AV183" s="3">
        <f t="shared" si="32"/>
        <v>1E-3</v>
      </c>
      <c r="AW183" s="2">
        <f t="shared" si="41"/>
        <v>2.2323386000000029</v>
      </c>
      <c r="AX183" s="2">
        <f t="shared" si="33"/>
        <v>0</v>
      </c>
      <c r="AY183" s="2">
        <f t="shared" si="34"/>
        <v>0</v>
      </c>
      <c r="AZ183" s="2">
        <f t="shared" si="42"/>
        <v>0.44646772000000062</v>
      </c>
      <c r="BA183" s="2">
        <f t="shared" si="43"/>
        <v>0.44646772000000062</v>
      </c>
      <c r="BB183" s="2">
        <f t="shared" si="44"/>
        <v>0.89293544000000125</v>
      </c>
      <c r="BC183" s="2">
        <f t="shared" si="45"/>
        <v>0.89293544000000125</v>
      </c>
      <c r="BD183" s="2">
        <f t="shared" si="46"/>
        <v>1.3394031600000018</v>
      </c>
      <c r="BE183" s="2">
        <f t="shared" si="47"/>
        <v>1.3394031600000018</v>
      </c>
      <c r="BF183" s="2">
        <f t="shared" si="35"/>
        <v>1.5</v>
      </c>
      <c r="BG183" s="2"/>
      <c r="BH183" s="2">
        <f t="shared" si="36"/>
        <v>0.98222898400000147</v>
      </c>
    </row>
    <row r="184" spans="1:60" x14ac:dyDescent="0.25">
      <c r="A184">
        <v>2255849</v>
      </c>
      <c r="B184">
        <v>188989541</v>
      </c>
      <c r="C184" t="s">
        <v>132</v>
      </c>
      <c r="D184">
        <v>2019</v>
      </c>
      <c r="E184">
        <v>0</v>
      </c>
      <c r="F184">
        <v>0</v>
      </c>
      <c r="G184">
        <v>0</v>
      </c>
      <c r="H184">
        <v>0</v>
      </c>
      <c r="I184">
        <v>0</v>
      </c>
      <c r="J184">
        <v>0</v>
      </c>
      <c r="K184">
        <v>0</v>
      </c>
      <c r="L184">
        <v>1</v>
      </c>
      <c r="M184" t="s">
        <v>336</v>
      </c>
      <c r="O184">
        <v>59</v>
      </c>
      <c r="P184" t="s">
        <v>41</v>
      </c>
      <c r="Q184" t="s">
        <v>42</v>
      </c>
      <c r="R184" t="s">
        <v>42</v>
      </c>
      <c r="S184" s="1">
        <v>43606.459502314799</v>
      </c>
      <c r="T184" t="s">
        <v>326</v>
      </c>
      <c r="U184" t="s">
        <v>135</v>
      </c>
      <c r="V184" t="s">
        <v>337</v>
      </c>
      <c r="W184" s="1">
        <v>42718</v>
      </c>
      <c r="Y184">
        <v>1228994973</v>
      </c>
      <c r="AA184">
        <v>100097025602</v>
      </c>
      <c r="AF184" t="s">
        <v>46</v>
      </c>
      <c r="AG184" t="s">
        <v>267</v>
      </c>
      <c r="AH184">
        <v>0</v>
      </c>
      <c r="AI184" t="s">
        <v>148</v>
      </c>
      <c r="AJ184">
        <v>87820.030899999998</v>
      </c>
      <c r="AK184">
        <v>1488.4751000000001</v>
      </c>
      <c r="AL184">
        <v>59</v>
      </c>
      <c r="AM184">
        <v>4001</v>
      </c>
      <c r="AN184" t="s">
        <v>199</v>
      </c>
      <c r="AO184" t="s">
        <v>268</v>
      </c>
      <c r="AP184" t="s">
        <v>269</v>
      </c>
      <c r="AR184">
        <f t="shared" si="37"/>
        <v>1488.4751000000001</v>
      </c>
      <c r="AS184">
        <f t="shared" si="38"/>
        <v>87820.030899999998</v>
      </c>
      <c r="AT184" s="2">
        <f t="shared" si="39"/>
        <v>50</v>
      </c>
      <c r="AU184" s="2">
        <f t="shared" si="40"/>
        <v>13396.275899999993</v>
      </c>
      <c r="AV184" s="3">
        <f t="shared" si="32"/>
        <v>1E-3</v>
      </c>
      <c r="AW184" s="2">
        <f t="shared" si="41"/>
        <v>13.396275899999994</v>
      </c>
      <c r="AX184" s="2">
        <f t="shared" si="33"/>
        <v>0</v>
      </c>
      <c r="AY184" s="2">
        <f t="shared" si="34"/>
        <v>0</v>
      </c>
      <c r="AZ184" s="2">
        <f t="shared" si="42"/>
        <v>2.6792551799999988</v>
      </c>
      <c r="BA184" s="2">
        <f t="shared" si="43"/>
        <v>2.6792551799999988</v>
      </c>
      <c r="BB184" s="2">
        <f t="shared" si="44"/>
        <v>5.3585103599999977</v>
      </c>
      <c r="BC184" s="2">
        <f t="shared" si="45"/>
        <v>5.3585103599999977</v>
      </c>
      <c r="BD184" s="2">
        <f t="shared" si="46"/>
        <v>8.0377655399999952</v>
      </c>
      <c r="BE184" s="2">
        <f t="shared" si="47"/>
        <v>8.0377655399999952</v>
      </c>
      <c r="BF184" s="2">
        <f t="shared" si="35"/>
        <v>1.4999999999999998</v>
      </c>
      <c r="BG184" s="2"/>
      <c r="BH184" s="2">
        <f t="shared" si="36"/>
        <v>5.8943613959999981</v>
      </c>
    </row>
    <row r="185" spans="1:60" x14ac:dyDescent="0.25">
      <c r="A185">
        <v>2211290</v>
      </c>
      <c r="B185">
        <v>13095231</v>
      </c>
      <c r="C185" t="s">
        <v>132</v>
      </c>
      <c r="D185">
        <v>2019</v>
      </c>
      <c r="E185">
        <v>0.04</v>
      </c>
      <c r="F185">
        <v>93</v>
      </c>
      <c r="G185">
        <v>91</v>
      </c>
      <c r="H185">
        <v>0</v>
      </c>
      <c r="I185">
        <v>227668.65</v>
      </c>
      <c r="J185">
        <v>0</v>
      </c>
      <c r="K185">
        <v>0</v>
      </c>
      <c r="L185">
        <v>0.5</v>
      </c>
      <c r="M185" t="s">
        <v>338</v>
      </c>
      <c r="N185">
        <v>307452.59999999998</v>
      </c>
      <c r="O185">
        <v>53.2</v>
      </c>
      <c r="P185" t="s">
        <v>41</v>
      </c>
      <c r="Q185" t="s">
        <v>42</v>
      </c>
      <c r="R185" t="s">
        <v>42</v>
      </c>
      <c r="S185" s="1">
        <v>43606.4531712963</v>
      </c>
      <c r="T185" t="s">
        <v>326</v>
      </c>
      <c r="U185" t="s">
        <v>135</v>
      </c>
      <c r="V185" t="s">
        <v>339</v>
      </c>
      <c r="W185" s="1">
        <v>41554</v>
      </c>
      <c r="Y185">
        <v>1228722015</v>
      </c>
      <c r="AA185">
        <v>100141242813</v>
      </c>
      <c r="AF185" t="s">
        <v>46</v>
      </c>
      <c r="AG185" t="s">
        <v>267</v>
      </c>
      <c r="AH185">
        <v>0</v>
      </c>
      <c r="AI185" t="s">
        <v>148</v>
      </c>
      <c r="AJ185">
        <v>79176.735400000005</v>
      </c>
      <c r="AK185">
        <v>1488.2845</v>
      </c>
      <c r="AL185">
        <v>53.2</v>
      </c>
      <c r="AM185">
        <v>4001</v>
      </c>
      <c r="AN185" t="s">
        <v>199</v>
      </c>
      <c r="AO185" t="s">
        <v>268</v>
      </c>
      <c r="AP185" t="s">
        <v>269</v>
      </c>
      <c r="AR185">
        <f t="shared" si="37"/>
        <v>1488.2845</v>
      </c>
      <c r="AS185">
        <f t="shared" si="38"/>
        <v>79176.735400000005</v>
      </c>
      <c r="AT185" s="2">
        <f t="shared" si="39"/>
        <v>50</v>
      </c>
      <c r="AU185" s="2">
        <f t="shared" si="40"/>
        <v>4762.5103999999992</v>
      </c>
      <c r="AV185" s="3">
        <f t="shared" si="32"/>
        <v>1E-3</v>
      </c>
      <c r="AW185" s="2">
        <f t="shared" si="41"/>
        <v>2.3812551999999996</v>
      </c>
      <c r="AX185" s="2">
        <f t="shared" si="33"/>
        <v>307452.59999999998</v>
      </c>
      <c r="AY185" s="2">
        <f t="shared" si="34"/>
        <v>93</v>
      </c>
      <c r="AZ185" s="2">
        <f t="shared" si="42"/>
        <v>2.3812551999999996</v>
      </c>
      <c r="BA185" s="2">
        <f t="shared" si="43"/>
        <v>2.3812551999999996</v>
      </c>
      <c r="BB185" s="2">
        <f t="shared" si="44"/>
        <v>2.3812551999999996</v>
      </c>
      <c r="BC185" s="2">
        <f t="shared" si="45"/>
        <v>2.3812551999999996</v>
      </c>
      <c r="BD185" s="2">
        <f t="shared" si="46"/>
        <v>2.3812551999999996</v>
      </c>
      <c r="BE185" s="2">
        <f t="shared" si="47"/>
        <v>2.3812551999999996</v>
      </c>
      <c r="BF185" s="2">
        <f t="shared" si="35"/>
        <v>1</v>
      </c>
      <c r="BG185" s="2"/>
      <c r="BH185" s="2">
        <f t="shared" si="36"/>
        <v>2.3812551999999996</v>
      </c>
    </row>
    <row r="186" spans="1:60" x14ac:dyDescent="0.25">
      <c r="A186">
        <v>2211291</v>
      </c>
      <c r="B186">
        <v>13095231</v>
      </c>
      <c r="C186" t="s">
        <v>132</v>
      </c>
      <c r="D186">
        <v>2019</v>
      </c>
      <c r="E186">
        <v>0.04</v>
      </c>
      <c r="F186">
        <v>93</v>
      </c>
      <c r="G186">
        <v>76</v>
      </c>
      <c r="H186">
        <v>15</v>
      </c>
      <c r="I186">
        <v>227668.65</v>
      </c>
      <c r="J186">
        <v>0</v>
      </c>
      <c r="K186">
        <v>0</v>
      </c>
      <c r="L186">
        <v>0.5</v>
      </c>
      <c r="M186" t="s">
        <v>338</v>
      </c>
      <c r="N186">
        <v>307452.59999999998</v>
      </c>
      <c r="O186">
        <v>53.2</v>
      </c>
      <c r="P186" t="s">
        <v>58</v>
      </c>
      <c r="Q186" t="s">
        <v>59</v>
      </c>
      <c r="R186" t="s">
        <v>60</v>
      </c>
      <c r="S186" s="1">
        <v>43606.4361921296</v>
      </c>
      <c r="T186" t="s">
        <v>326</v>
      </c>
      <c r="U186" t="s">
        <v>135</v>
      </c>
      <c r="V186" t="s">
        <v>339</v>
      </c>
      <c r="W186" s="1">
        <v>41543</v>
      </c>
      <c r="Y186">
        <v>1228012801</v>
      </c>
      <c r="AA186">
        <v>100160352801</v>
      </c>
      <c r="AD186" t="s">
        <v>62</v>
      </c>
      <c r="AF186" t="s">
        <v>46</v>
      </c>
      <c r="AG186" t="s">
        <v>267</v>
      </c>
      <c r="AH186">
        <v>0</v>
      </c>
      <c r="AI186" t="s">
        <v>148</v>
      </c>
      <c r="AJ186">
        <v>79176.735400000005</v>
      </c>
      <c r="AK186">
        <v>1488.2845</v>
      </c>
      <c r="AL186">
        <v>53.2</v>
      </c>
      <c r="AM186">
        <v>4001</v>
      </c>
      <c r="AN186" t="s">
        <v>199</v>
      </c>
      <c r="AO186" t="s">
        <v>268</v>
      </c>
      <c r="AP186" t="s">
        <v>269</v>
      </c>
      <c r="AR186">
        <f t="shared" si="37"/>
        <v>1488.2845</v>
      </c>
      <c r="AS186">
        <f t="shared" si="38"/>
        <v>79176.735400000005</v>
      </c>
      <c r="AT186" s="2">
        <f t="shared" si="39"/>
        <v>50</v>
      </c>
      <c r="AU186" s="2">
        <f t="shared" si="40"/>
        <v>4762.5103999999992</v>
      </c>
      <c r="AV186" s="3">
        <f t="shared" si="32"/>
        <v>1E-3</v>
      </c>
      <c r="AW186" s="2">
        <f t="shared" si="41"/>
        <v>2.3812551999999996</v>
      </c>
      <c r="AX186" s="2">
        <f t="shared" si="33"/>
        <v>307452.59999999998</v>
      </c>
      <c r="AY186" s="2" t="str">
        <f t="shared" si="34"/>
        <v>льгота</v>
      </c>
      <c r="AZ186" s="2">
        <f t="shared" si="42"/>
        <v>2.3812551999999996</v>
      </c>
      <c r="BA186" s="2" t="str">
        <f t="shared" si="43"/>
        <v>льгота</v>
      </c>
      <c r="BB186" s="2">
        <f t="shared" si="44"/>
        <v>2.3812551999999996</v>
      </c>
      <c r="BC186" s="2" t="str">
        <f t="shared" si="45"/>
        <v>льгота</v>
      </c>
      <c r="BD186" s="2">
        <f t="shared" si="46"/>
        <v>2.3812551999999996</v>
      </c>
      <c r="BE186" s="2" t="str">
        <f t="shared" si="47"/>
        <v>льгота</v>
      </c>
      <c r="BF186" s="2" t="str">
        <f t="shared" si="35"/>
        <v>льгота</v>
      </c>
      <c r="BG186" s="2"/>
      <c r="BH186" s="2" t="str">
        <f t="shared" si="36"/>
        <v>льгота</v>
      </c>
    </row>
    <row r="187" spans="1:60" x14ac:dyDescent="0.25">
      <c r="A187">
        <v>2209562</v>
      </c>
      <c r="B187">
        <v>13115813</v>
      </c>
      <c r="C187" t="s">
        <v>132</v>
      </c>
      <c r="D187">
        <v>2019</v>
      </c>
      <c r="E187">
        <v>0.04</v>
      </c>
      <c r="F187">
        <v>95</v>
      </c>
      <c r="G187">
        <v>93</v>
      </c>
      <c r="H187">
        <v>0</v>
      </c>
      <c r="I187">
        <v>232842.87</v>
      </c>
      <c r="J187">
        <v>0</v>
      </c>
      <c r="K187">
        <v>0</v>
      </c>
      <c r="L187">
        <v>0.5</v>
      </c>
      <c r="M187" t="s">
        <v>340</v>
      </c>
      <c r="N187">
        <v>314440.07</v>
      </c>
      <c r="O187">
        <v>32.299999999999997</v>
      </c>
      <c r="P187" t="s">
        <v>41</v>
      </c>
      <c r="Q187" t="s">
        <v>42</v>
      </c>
      <c r="R187" t="s">
        <v>42</v>
      </c>
      <c r="S187" s="1">
        <v>43606.439016203702</v>
      </c>
      <c r="T187" t="s">
        <v>326</v>
      </c>
      <c r="U187" t="s">
        <v>135</v>
      </c>
      <c r="V187" t="s">
        <v>341</v>
      </c>
      <c r="W187" s="1">
        <v>40607</v>
      </c>
      <c r="Y187">
        <v>1228126966</v>
      </c>
      <c r="AA187">
        <v>100066550954</v>
      </c>
      <c r="AF187" t="s">
        <v>46</v>
      </c>
      <c r="AG187" t="s">
        <v>267</v>
      </c>
      <c r="AH187">
        <v>0</v>
      </c>
      <c r="AI187" t="s">
        <v>148</v>
      </c>
      <c r="AJ187">
        <v>48044.1731</v>
      </c>
      <c r="AK187">
        <v>1487.4357</v>
      </c>
      <c r="AL187">
        <v>32.299999999999997</v>
      </c>
      <c r="AM187">
        <v>4001</v>
      </c>
      <c r="AN187" t="s">
        <v>199</v>
      </c>
      <c r="AO187" t="s">
        <v>268</v>
      </c>
      <c r="AP187" t="s">
        <v>269</v>
      </c>
      <c r="AR187">
        <f t="shared" si="37"/>
        <v>1487.4357</v>
      </c>
      <c r="AS187">
        <f t="shared" si="38"/>
        <v>48044.1731</v>
      </c>
      <c r="AT187" s="2">
        <f t="shared" si="39"/>
        <v>50</v>
      </c>
      <c r="AU187" s="2" t="str">
        <f t="shared" si="40"/>
        <v>вычет превышает налог</v>
      </c>
      <c r="AV187" s="3">
        <f t="shared" si="32"/>
        <v>1E-3</v>
      </c>
      <c r="AW187" s="2">
        <f t="shared" si="41"/>
        <v>0</v>
      </c>
      <c r="AX187" s="2">
        <f t="shared" si="33"/>
        <v>314440.07</v>
      </c>
      <c r="AY187" s="2">
        <f t="shared" si="34"/>
        <v>95</v>
      </c>
      <c r="AZ187" s="2">
        <f t="shared" si="42"/>
        <v>0</v>
      </c>
      <c r="BA187" s="2" t="str">
        <f t="shared" si="43"/>
        <v>вычет превышает налог</v>
      </c>
      <c r="BB187" s="2">
        <f t="shared" si="44"/>
        <v>0</v>
      </c>
      <c r="BC187" s="2" t="str">
        <f t="shared" si="45"/>
        <v>вычет превышает налог</v>
      </c>
      <c r="BD187" s="2">
        <f t="shared" si="46"/>
        <v>0</v>
      </c>
      <c r="BE187" s="2" t="str">
        <f t="shared" si="47"/>
        <v>вычет превышает налог</v>
      </c>
      <c r="BF187" s="2" t="str">
        <f t="shared" si="35"/>
        <v>вычет превышает налог</v>
      </c>
      <c r="BG187" s="2"/>
      <c r="BH187" s="2" t="str">
        <f t="shared" si="36"/>
        <v>вычет превышает налог</v>
      </c>
    </row>
    <row r="188" spans="1:60" x14ac:dyDescent="0.25">
      <c r="A188">
        <v>2209563</v>
      </c>
      <c r="B188">
        <v>13115813</v>
      </c>
      <c r="C188" t="s">
        <v>132</v>
      </c>
      <c r="D188">
        <v>2019</v>
      </c>
      <c r="E188">
        <v>0.04</v>
      </c>
      <c r="F188">
        <v>95</v>
      </c>
      <c r="G188">
        <v>93</v>
      </c>
      <c r="H188">
        <v>0</v>
      </c>
      <c r="I188">
        <v>232842.87</v>
      </c>
      <c r="J188">
        <v>0</v>
      </c>
      <c r="K188">
        <v>0</v>
      </c>
      <c r="L188">
        <v>0.5</v>
      </c>
      <c r="M188" t="s">
        <v>340</v>
      </c>
      <c r="N188">
        <v>314440.07</v>
      </c>
      <c r="O188">
        <v>32.299999999999997</v>
      </c>
      <c r="P188" t="s">
        <v>41</v>
      </c>
      <c r="Q188" t="s">
        <v>42</v>
      </c>
      <c r="R188" t="s">
        <v>42</v>
      </c>
      <c r="S188" s="1">
        <v>43606.439004629603</v>
      </c>
      <c r="T188" t="s">
        <v>326</v>
      </c>
      <c r="U188" t="s">
        <v>135</v>
      </c>
      <c r="V188" t="s">
        <v>341</v>
      </c>
      <c r="W188" s="1">
        <v>40607</v>
      </c>
      <c r="Y188">
        <v>1228126582</v>
      </c>
      <c r="AA188">
        <v>100129810927</v>
      </c>
      <c r="AF188" t="s">
        <v>46</v>
      </c>
      <c r="AG188" t="s">
        <v>267</v>
      </c>
      <c r="AH188">
        <v>0</v>
      </c>
      <c r="AI188" t="s">
        <v>148</v>
      </c>
      <c r="AJ188">
        <v>48044.1731</v>
      </c>
      <c r="AK188">
        <v>1487.4357</v>
      </c>
      <c r="AL188">
        <v>32.299999999999997</v>
      </c>
      <c r="AM188">
        <v>4001</v>
      </c>
      <c r="AN188" t="s">
        <v>199</v>
      </c>
      <c r="AO188" t="s">
        <v>268</v>
      </c>
      <c r="AP188" t="s">
        <v>269</v>
      </c>
      <c r="AR188">
        <f t="shared" si="37"/>
        <v>1487.4357</v>
      </c>
      <c r="AS188">
        <f t="shared" si="38"/>
        <v>48044.1731</v>
      </c>
      <c r="AT188" s="2">
        <f t="shared" si="39"/>
        <v>50</v>
      </c>
      <c r="AU188" s="2" t="str">
        <f t="shared" si="40"/>
        <v>вычет превышает налог</v>
      </c>
      <c r="AV188" s="3">
        <f t="shared" si="32"/>
        <v>1E-3</v>
      </c>
      <c r="AW188" s="2">
        <f t="shared" si="41"/>
        <v>0</v>
      </c>
      <c r="AX188" s="2">
        <f t="shared" si="33"/>
        <v>314440.07</v>
      </c>
      <c r="AY188" s="2">
        <f t="shared" si="34"/>
        <v>95</v>
      </c>
      <c r="AZ188" s="2">
        <f t="shared" si="42"/>
        <v>0</v>
      </c>
      <c r="BA188" s="2" t="str">
        <f t="shared" si="43"/>
        <v>вычет превышает налог</v>
      </c>
      <c r="BB188" s="2">
        <f t="shared" si="44"/>
        <v>0</v>
      </c>
      <c r="BC188" s="2" t="str">
        <f t="shared" si="45"/>
        <v>вычет превышает налог</v>
      </c>
      <c r="BD188" s="2">
        <f t="shared" si="46"/>
        <v>0</v>
      </c>
      <c r="BE188" s="2" t="str">
        <f t="shared" si="47"/>
        <v>вычет превышает налог</v>
      </c>
      <c r="BF188" s="2" t="str">
        <f t="shared" si="35"/>
        <v>вычет превышает налог</v>
      </c>
      <c r="BG188" s="2"/>
      <c r="BH188" s="2" t="str">
        <f t="shared" si="36"/>
        <v>вычет превышает налог</v>
      </c>
    </row>
    <row r="189" spans="1:60" x14ac:dyDescent="0.25">
      <c r="A189">
        <v>2231771</v>
      </c>
      <c r="B189">
        <v>132394822</v>
      </c>
      <c r="C189" t="s">
        <v>132</v>
      </c>
      <c r="D189">
        <v>2019</v>
      </c>
      <c r="E189">
        <v>0.14000000000000001</v>
      </c>
      <c r="F189">
        <v>460</v>
      </c>
      <c r="G189">
        <v>0</v>
      </c>
      <c r="H189">
        <v>449</v>
      </c>
      <c r="I189">
        <v>320566.89</v>
      </c>
      <c r="J189">
        <v>0</v>
      </c>
      <c r="K189">
        <v>0</v>
      </c>
      <c r="L189">
        <v>1</v>
      </c>
      <c r="M189" t="s">
        <v>342</v>
      </c>
      <c r="N189">
        <v>216453</v>
      </c>
      <c r="O189">
        <v>31.4</v>
      </c>
      <c r="P189" t="s">
        <v>58</v>
      </c>
      <c r="Q189" t="s">
        <v>59</v>
      </c>
      <c r="R189" t="s">
        <v>60</v>
      </c>
      <c r="S189" s="1">
        <v>43606.431875000002</v>
      </c>
      <c r="T189" t="s">
        <v>326</v>
      </c>
      <c r="U189" t="s">
        <v>135</v>
      </c>
      <c r="V189" t="s">
        <v>343</v>
      </c>
      <c r="W189" s="1">
        <v>42814</v>
      </c>
      <c r="Y189">
        <v>1227842360</v>
      </c>
      <c r="AA189">
        <v>100139607394</v>
      </c>
      <c r="AD189" t="s">
        <v>62</v>
      </c>
      <c r="AF189" t="s">
        <v>46</v>
      </c>
      <c r="AG189" t="s">
        <v>267</v>
      </c>
      <c r="AH189">
        <v>0</v>
      </c>
      <c r="AI189" t="s">
        <v>148</v>
      </c>
      <c r="AJ189">
        <v>46704.0743</v>
      </c>
      <c r="AK189">
        <v>1487.3909000000001</v>
      </c>
      <c r="AL189">
        <v>31.4</v>
      </c>
      <c r="AM189">
        <v>4001</v>
      </c>
      <c r="AN189" t="s">
        <v>199</v>
      </c>
      <c r="AO189" t="s">
        <v>268</v>
      </c>
      <c r="AP189" t="s">
        <v>269</v>
      </c>
      <c r="AR189">
        <f t="shared" si="37"/>
        <v>1487.3909000000001</v>
      </c>
      <c r="AS189">
        <f t="shared" si="38"/>
        <v>46704.0743</v>
      </c>
      <c r="AT189" s="2">
        <f t="shared" si="39"/>
        <v>50</v>
      </c>
      <c r="AU189" s="2" t="str">
        <f t="shared" si="40"/>
        <v>вычет превышает налог</v>
      </c>
      <c r="AV189" s="3">
        <f t="shared" si="32"/>
        <v>1E-3</v>
      </c>
      <c r="AW189" s="2">
        <f t="shared" si="41"/>
        <v>0</v>
      </c>
      <c r="AX189" s="2">
        <f t="shared" si="33"/>
        <v>216453</v>
      </c>
      <c r="AY189" s="2" t="str">
        <f t="shared" si="34"/>
        <v>льгота</v>
      </c>
      <c r="AZ189" s="2">
        <f t="shared" si="42"/>
        <v>0</v>
      </c>
      <c r="BA189" s="2" t="str">
        <f t="shared" si="43"/>
        <v>льгота</v>
      </c>
      <c r="BB189" s="2">
        <f t="shared" si="44"/>
        <v>0</v>
      </c>
      <c r="BC189" s="2" t="str">
        <f t="shared" si="45"/>
        <v>льгота</v>
      </c>
      <c r="BD189" s="2">
        <f t="shared" si="46"/>
        <v>0</v>
      </c>
      <c r="BE189" s="2" t="str">
        <f t="shared" si="47"/>
        <v>льгота</v>
      </c>
      <c r="BF189" s="2" t="str">
        <f t="shared" si="35"/>
        <v>льгота</v>
      </c>
      <c r="BG189" s="2"/>
      <c r="BH189" s="2" t="str">
        <f t="shared" si="36"/>
        <v>льгота</v>
      </c>
    </row>
    <row r="190" spans="1:60" x14ac:dyDescent="0.25">
      <c r="A190">
        <v>2256666</v>
      </c>
      <c r="B190">
        <v>173223563</v>
      </c>
      <c r="C190" t="s">
        <v>132</v>
      </c>
      <c r="D190">
        <v>2019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0.5</v>
      </c>
      <c r="M190" t="s">
        <v>344</v>
      </c>
      <c r="O190">
        <v>48.1</v>
      </c>
      <c r="P190" t="s">
        <v>41</v>
      </c>
      <c r="Q190" t="s">
        <v>42</v>
      </c>
      <c r="R190" t="s">
        <v>42</v>
      </c>
      <c r="S190" s="1">
        <v>43606.4313541667</v>
      </c>
      <c r="T190" t="s">
        <v>144</v>
      </c>
      <c r="U190" t="s">
        <v>135</v>
      </c>
      <c r="V190" t="s">
        <v>345</v>
      </c>
      <c r="W190" s="1">
        <v>42760</v>
      </c>
      <c r="Y190">
        <v>1227821151</v>
      </c>
      <c r="AA190">
        <v>100071294647</v>
      </c>
      <c r="AF190" t="s">
        <v>46</v>
      </c>
      <c r="AG190" t="s">
        <v>267</v>
      </c>
      <c r="AH190">
        <v>0</v>
      </c>
      <c r="AI190" t="s">
        <v>148</v>
      </c>
      <c r="AJ190">
        <v>71577.792799999996</v>
      </c>
      <c r="AK190">
        <v>1488.1038000000001</v>
      </c>
      <c r="AL190">
        <v>48.1</v>
      </c>
      <c r="AM190">
        <v>4001</v>
      </c>
      <c r="AN190" t="s">
        <v>199</v>
      </c>
      <c r="AO190" t="s">
        <v>268</v>
      </c>
      <c r="AP190" t="s">
        <v>269</v>
      </c>
      <c r="AR190">
        <f t="shared" si="37"/>
        <v>1488.1038000000001</v>
      </c>
      <c r="AS190">
        <f t="shared" si="38"/>
        <v>71577.792799999996</v>
      </c>
      <c r="AT190" s="2">
        <f t="shared" si="39"/>
        <v>50</v>
      </c>
      <c r="AU190" s="2" t="str">
        <f t="shared" si="40"/>
        <v>вычет превышает налог</v>
      </c>
      <c r="AV190" s="3">
        <f t="shared" si="32"/>
        <v>1E-3</v>
      </c>
      <c r="AW190" s="2">
        <f t="shared" si="41"/>
        <v>0</v>
      </c>
      <c r="AX190" s="2">
        <f t="shared" si="33"/>
        <v>0</v>
      </c>
      <c r="AY190" s="2">
        <f t="shared" si="34"/>
        <v>0</v>
      </c>
      <c r="AZ190" s="2">
        <f t="shared" si="42"/>
        <v>0</v>
      </c>
      <c r="BA190" s="2" t="str">
        <f t="shared" si="43"/>
        <v>вычет превышает налог</v>
      </c>
      <c r="BB190" s="2">
        <f t="shared" si="44"/>
        <v>0</v>
      </c>
      <c r="BC190" s="2" t="str">
        <f t="shared" si="45"/>
        <v>вычет превышает налог</v>
      </c>
      <c r="BD190" s="2">
        <f t="shared" si="46"/>
        <v>0</v>
      </c>
      <c r="BE190" s="2" t="str">
        <f t="shared" si="47"/>
        <v>вычет превышает налог</v>
      </c>
      <c r="BF190" s="2" t="str">
        <f t="shared" si="35"/>
        <v>вычет превышает налог</v>
      </c>
      <c r="BG190" s="2"/>
      <c r="BH190" s="2" t="str">
        <f t="shared" si="36"/>
        <v>вычет превышает налог</v>
      </c>
    </row>
    <row r="191" spans="1:60" x14ac:dyDescent="0.25">
      <c r="A191">
        <v>2256667</v>
      </c>
      <c r="B191">
        <v>173223563</v>
      </c>
      <c r="C191" t="s">
        <v>132</v>
      </c>
      <c r="D191">
        <v>2019</v>
      </c>
      <c r="E191">
        <v>0</v>
      </c>
      <c r="F191">
        <v>0</v>
      </c>
      <c r="G191">
        <v>0</v>
      </c>
      <c r="H191">
        <v>0</v>
      </c>
      <c r="I191">
        <v>0</v>
      </c>
      <c r="J191">
        <v>0</v>
      </c>
      <c r="K191">
        <v>0</v>
      </c>
      <c r="L191">
        <v>0.5</v>
      </c>
      <c r="M191" t="s">
        <v>344</v>
      </c>
      <c r="O191">
        <v>48.1</v>
      </c>
      <c r="P191" t="s">
        <v>41</v>
      </c>
      <c r="Q191" t="s">
        <v>42</v>
      </c>
      <c r="R191" t="s">
        <v>42</v>
      </c>
      <c r="S191" s="1">
        <v>43606.456053240698</v>
      </c>
      <c r="T191" t="s">
        <v>144</v>
      </c>
      <c r="U191" t="s">
        <v>135</v>
      </c>
      <c r="V191" t="s">
        <v>345</v>
      </c>
      <c r="W191" s="1">
        <v>42760</v>
      </c>
      <c r="Y191">
        <v>1228849313</v>
      </c>
      <c r="AA191">
        <v>100118308908</v>
      </c>
      <c r="AF191" t="s">
        <v>46</v>
      </c>
      <c r="AG191" t="s">
        <v>267</v>
      </c>
      <c r="AH191">
        <v>0</v>
      </c>
      <c r="AI191" t="s">
        <v>148</v>
      </c>
      <c r="AJ191">
        <v>71577.792799999996</v>
      </c>
      <c r="AK191">
        <v>1488.1038000000001</v>
      </c>
      <c r="AL191">
        <v>48.1</v>
      </c>
      <c r="AM191">
        <v>4001</v>
      </c>
      <c r="AN191" t="s">
        <v>199</v>
      </c>
      <c r="AO191" t="s">
        <v>268</v>
      </c>
      <c r="AP191" t="s">
        <v>269</v>
      </c>
      <c r="AR191">
        <f t="shared" si="37"/>
        <v>1488.1038000000001</v>
      </c>
      <c r="AS191">
        <f t="shared" si="38"/>
        <v>71577.792799999996</v>
      </c>
      <c r="AT191" s="2">
        <f t="shared" si="39"/>
        <v>50</v>
      </c>
      <c r="AU191" s="2" t="str">
        <f t="shared" si="40"/>
        <v>вычет превышает налог</v>
      </c>
      <c r="AV191" s="3">
        <f t="shared" si="32"/>
        <v>1E-3</v>
      </c>
      <c r="AW191" s="2">
        <f t="shared" si="41"/>
        <v>0</v>
      </c>
      <c r="AX191" s="2">
        <f t="shared" si="33"/>
        <v>0</v>
      </c>
      <c r="AY191" s="2">
        <f t="shared" si="34"/>
        <v>0</v>
      </c>
      <c r="AZ191" s="2">
        <f t="shared" si="42"/>
        <v>0</v>
      </c>
      <c r="BA191" s="2" t="str">
        <f t="shared" si="43"/>
        <v>вычет превышает налог</v>
      </c>
      <c r="BB191" s="2">
        <f t="shared" si="44"/>
        <v>0</v>
      </c>
      <c r="BC191" s="2" t="str">
        <f t="shared" si="45"/>
        <v>вычет превышает налог</v>
      </c>
      <c r="BD191" s="2">
        <f t="shared" si="46"/>
        <v>0</v>
      </c>
      <c r="BE191" s="2" t="str">
        <f t="shared" si="47"/>
        <v>вычет превышает налог</v>
      </c>
      <c r="BF191" s="2" t="str">
        <f t="shared" si="35"/>
        <v>вычет превышает налог</v>
      </c>
      <c r="BG191" s="2"/>
      <c r="BH191" s="2" t="str">
        <f t="shared" si="36"/>
        <v>вычет превышает налог</v>
      </c>
    </row>
    <row r="192" spans="1:60" x14ac:dyDescent="0.25">
      <c r="A192">
        <v>2182967</v>
      </c>
      <c r="B192">
        <v>13091713</v>
      </c>
      <c r="C192" t="s">
        <v>132</v>
      </c>
      <c r="D192">
        <v>2019</v>
      </c>
      <c r="E192">
        <v>0.33</v>
      </c>
      <c r="F192">
        <v>3270</v>
      </c>
      <c r="G192">
        <v>0</v>
      </c>
      <c r="H192">
        <v>3190</v>
      </c>
      <c r="I192">
        <v>966667.95</v>
      </c>
      <c r="J192">
        <v>0</v>
      </c>
      <c r="K192">
        <v>2</v>
      </c>
      <c r="L192">
        <v>1</v>
      </c>
      <c r="M192" t="s">
        <v>346</v>
      </c>
      <c r="N192">
        <v>652713</v>
      </c>
      <c r="O192">
        <v>120</v>
      </c>
      <c r="P192" t="s">
        <v>58</v>
      </c>
      <c r="Q192" t="s">
        <v>59</v>
      </c>
      <c r="R192" t="s">
        <v>60</v>
      </c>
      <c r="S192" s="1">
        <v>43606.439050925903</v>
      </c>
      <c r="T192" t="s">
        <v>326</v>
      </c>
      <c r="U192" t="s">
        <v>135</v>
      </c>
      <c r="V192" t="s">
        <v>347</v>
      </c>
      <c r="W192" s="1">
        <v>32874</v>
      </c>
      <c r="Y192">
        <v>1228128326</v>
      </c>
      <c r="AA192">
        <v>100117140178</v>
      </c>
      <c r="AD192" t="s">
        <v>62</v>
      </c>
      <c r="AF192" t="s">
        <v>46</v>
      </c>
      <c r="AG192" t="s">
        <v>267</v>
      </c>
      <c r="AH192">
        <v>0</v>
      </c>
      <c r="AI192" t="s">
        <v>148</v>
      </c>
      <c r="AJ192">
        <v>427611.38400000002</v>
      </c>
      <c r="AK192">
        <v>3563.4281999999998</v>
      </c>
      <c r="AL192">
        <v>120</v>
      </c>
      <c r="AM192">
        <v>4001</v>
      </c>
      <c r="AN192" t="s">
        <v>199</v>
      </c>
      <c r="AO192" t="s">
        <v>268</v>
      </c>
      <c r="AP192" t="s">
        <v>269</v>
      </c>
      <c r="AR192">
        <f t="shared" si="37"/>
        <v>3563.4281999999998</v>
      </c>
      <c r="AS192">
        <f t="shared" si="38"/>
        <v>427611.38400000002</v>
      </c>
      <c r="AT192" s="2">
        <f t="shared" si="39"/>
        <v>50</v>
      </c>
      <c r="AU192" s="2">
        <f t="shared" si="40"/>
        <v>249439.97400000002</v>
      </c>
      <c r="AV192" s="3">
        <f t="shared" si="32"/>
        <v>1E-3</v>
      </c>
      <c r="AW192" s="2">
        <f t="shared" si="41"/>
        <v>249.43997400000003</v>
      </c>
      <c r="AX192" s="2">
        <f t="shared" si="33"/>
        <v>652713</v>
      </c>
      <c r="AY192" s="2" t="str">
        <f t="shared" si="34"/>
        <v>льгота</v>
      </c>
      <c r="AZ192" s="2">
        <f t="shared" si="42"/>
        <v>249.43997400000003</v>
      </c>
      <c r="BA192" s="2" t="str">
        <f t="shared" si="43"/>
        <v>льгота</v>
      </c>
      <c r="BB192" s="2">
        <f t="shared" si="44"/>
        <v>249.43997400000003</v>
      </c>
      <c r="BC192" s="2" t="str">
        <f t="shared" si="45"/>
        <v>льгота</v>
      </c>
      <c r="BD192" s="2">
        <f t="shared" si="46"/>
        <v>249.43997400000003</v>
      </c>
      <c r="BE192" s="2" t="str">
        <f t="shared" si="47"/>
        <v>льгота</v>
      </c>
      <c r="BF192" s="2" t="str">
        <f t="shared" si="35"/>
        <v>льгота</v>
      </c>
      <c r="BG192" s="2"/>
      <c r="BH192" s="2" t="str">
        <f t="shared" si="36"/>
        <v>льгота</v>
      </c>
    </row>
    <row r="193" spans="1:60" x14ac:dyDescent="0.25">
      <c r="A193">
        <v>2232249</v>
      </c>
      <c r="B193">
        <v>132394831</v>
      </c>
      <c r="C193" t="s">
        <v>132</v>
      </c>
      <c r="D193">
        <v>2019</v>
      </c>
      <c r="E193">
        <v>0.04</v>
      </c>
      <c r="F193">
        <v>87</v>
      </c>
      <c r="G193">
        <v>85</v>
      </c>
      <c r="H193">
        <v>0</v>
      </c>
      <c r="I193">
        <v>211728.2</v>
      </c>
      <c r="J193">
        <v>0</v>
      </c>
      <c r="K193">
        <v>0</v>
      </c>
      <c r="L193">
        <v>1</v>
      </c>
      <c r="M193" t="s">
        <v>348</v>
      </c>
      <c r="N193">
        <v>142963</v>
      </c>
      <c r="O193">
        <v>78.400000000000006</v>
      </c>
      <c r="P193" t="s">
        <v>41</v>
      </c>
      <c r="Q193" t="s">
        <v>42</v>
      </c>
      <c r="R193" t="s">
        <v>42</v>
      </c>
      <c r="S193" s="1">
        <v>43606.433553240699</v>
      </c>
      <c r="T193" t="s">
        <v>326</v>
      </c>
      <c r="U193" t="s">
        <v>135</v>
      </c>
      <c r="V193" t="s">
        <v>349</v>
      </c>
      <c r="W193" s="1">
        <v>37621</v>
      </c>
      <c r="Y193">
        <v>1227908944</v>
      </c>
      <c r="AA193">
        <v>100152697618</v>
      </c>
      <c r="AF193" t="s">
        <v>46</v>
      </c>
      <c r="AG193" t="s">
        <v>267</v>
      </c>
      <c r="AH193">
        <v>0</v>
      </c>
      <c r="AI193" t="s">
        <v>148</v>
      </c>
      <c r="AJ193">
        <v>116739.6933</v>
      </c>
      <c r="AK193">
        <v>1489.0266999999999</v>
      </c>
      <c r="AL193">
        <v>78.400000000000006</v>
      </c>
      <c r="AM193">
        <v>4001</v>
      </c>
      <c r="AN193" t="s">
        <v>199</v>
      </c>
      <c r="AO193" t="s">
        <v>268</v>
      </c>
      <c r="AP193" t="s">
        <v>269</v>
      </c>
      <c r="AR193">
        <f t="shared" si="37"/>
        <v>1489.0266999999999</v>
      </c>
      <c r="AS193">
        <f t="shared" si="38"/>
        <v>116739.6933</v>
      </c>
      <c r="AT193" s="2">
        <f t="shared" si="39"/>
        <v>50</v>
      </c>
      <c r="AU193" s="2">
        <f t="shared" si="40"/>
        <v>42288.358300000007</v>
      </c>
      <c r="AV193" s="3">
        <f t="shared" si="32"/>
        <v>1E-3</v>
      </c>
      <c r="AW193" s="2">
        <f t="shared" si="41"/>
        <v>42.288358300000006</v>
      </c>
      <c r="AX193" s="2">
        <f t="shared" si="33"/>
        <v>142963</v>
      </c>
      <c r="AY193" s="2">
        <f t="shared" si="34"/>
        <v>87</v>
      </c>
      <c r="AZ193" s="2">
        <f t="shared" si="42"/>
        <v>42.288358300000006</v>
      </c>
      <c r="BA193" s="2">
        <f t="shared" si="43"/>
        <v>42.288358300000006</v>
      </c>
      <c r="BB193" s="2">
        <f t="shared" si="44"/>
        <v>42.288358300000006</v>
      </c>
      <c r="BC193" s="2">
        <f t="shared" si="45"/>
        <v>42.288358300000006</v>
      </c>
      <c r="BD193" s="2">
        <f t="shared" si="46"/>
        <v>42.288358300000006</v>
      </c>
      <c r="BE193" s="2">
        <f t="shared" si="47"/>
        <v>42.288358300000006</v>
      </c>
      <c r="BF193" s="2">
        <f t="shared" si="35"/>
        <v>1</v>
      </c>
      <c r="BG193" s="2"/>
      <c r="BH193" s="2">
        <f t="shared" si="36"/>
        <v>42.288358300000006</v>
      </c>
    </row>
    <row r="194" spans="1:60" x14ac:dyDescent="0.25">
      <c r="A194">
        <v>2211085</v>
      </c>
      <c r="B194">
        <v>13164645</v>
      </c>
      <c r="C194" t="s">
        <v>132</v>
      </c>
      <c r="D194">
        <v>2019</v>
      </c>
      <c r="E194">
        <v>0.04</v>
      </c>
      <c r="F194">
        <v>66</v>
      </c>
      <c r="G194">
        <v>64</v>
      </c>
      <c r="H194">
        <v>0</v>
      </c>
      <c r="I194">
        <v>159219.35</v>
      </c>
      <c r="J194">
        <v>0</v>
      </c>
      <c r="K194">
        <v>0</v>
      </c>
      <c r="L194">
        <v>1</v>
      </c>
      <c r="M194" t="s">
        <v>350</v>
      </c>
      <c r="N194">
        <v>107508</v>
      </c>
      <c r="O194">
        <v>49</v>
      </c>
      <c r="P194" t="s">
        <v>41</v>
      </c>
      <c r="Q194" t="s">
        <v>42</v>
      </c>
      <c r="R194" t="s">
        <v>42</v>
      </c>
      <c r="S194" s="1">
        <v>43606.457893518498</v>
      </c>
      <c r="T194" t="s">
        <v>326</v>
      </c>
      <c r="U194" t="s">
        <v>135</v>
      </c>
      <c r="V194" t="s">
        <v>351</v>
      </c>
      <c r="W194" s="1">
        <v>40465</v>
      </c>
      <c r="Y194">
        <v>1228930633</v>
      </c>
      <c r="AA194">
        <v>100091786745</v>
      </c>
      <c r="AF194" t="s">
        <v>46</v>
      </c>
      <c r="AG194" t="s">
        <v>267</v>
      </c>
      <c r="AH194">
        <v>0</v>
      </c>
      <c r="AI194" t="s">
        <v>148</v>
      </c>
      <c r="AJ194">
        <v>190756.33850000001</v>
      </c>
      <c r="AK194">
        <v>3892.9865</v>
      </c>
      <c r="AL194">
        <v>49</v>
      </c>
      <c r="AM194">
        <v>4001</v>
      </c>
      <c r="AN194" t="s">
        <v>199</v>
      </c>
      <c r="AO194" t="s">
        <v>268</v>
      </c>
      <c r="AP194" t="s">
        <v>269</v>
      </c>
      <c r="AR194">
        <f t="shared" si="37"/>
        <v>3892.9865</v>
      </c>
      <c r="AS194">
        <f t="shared" si="38"/>
        <v>190756.33850000001</v>
      </c>
      <c r="AT194" s="2">
        <f t="shared" si="39"/>
        <v>50</v>
      </c>
      <c r="AU194" s="2" t="str">
        <f t="shared" si="40"/>
        <v>вычет превышает налог</v>
      </c>
      <c r="AV194" s="3">
        <f t="shared" si="32"/>
        <v>1E-3</v>
      </c>
      <c r="AW194" s="2">
        <f t="shared" si="41"/>
        <v>0</v>
      </c>
      <c r="AX194" s="2">
        <f t="shared" si="33"/>
        <v>107508</v>
      </c>
      <c r="AY194" s="2">
        <f t="shared" si="34"/>
        <v>66</v>
      </c>
      <c r="AZ194" s="2">
        <f t="shared" si="42"/>
        <v>0</v>
      </c>
      <c r="BA194" s="2" t="str">
        <f t="shared" si="43"/>
        <v>вычет превышает налог</v>
      </c>
      <c r="BB194" s="2">
        <f t="shared" si="44"/>
        <v>0</v>
      </c>
      <c r="BC194" s="2" t="str">
        <f t="shared" si="45"/>
        <v>вычет превышает налог</v>
      </c>
      <c r="BD194" s="2">
        <f t="shared" si="46"/>
        <v>0</v>
      </c>
      <c r="BE194" s="2" t="str">
        <f t="shared" si="47"/>
        <v>вычет превышает налог</v>
      </c>
      <c r="BF194" s="2" t="str">
        <f t="shared" si="35"/>
        <v>вычет превышает налог</v>
      </c>
      <c r="BG194" s="2"/>
      <c r="BH194" s="2" t="str">
        <f t="shared" si="36"/>
        <v>вычет превышает налог</v>
      </c>
    </row>
    <row r="195" spans="1:60" x14ac:dyDescent="0.25">
      <c r="A195">
        <v>2206961</v>
      </c>
      <c r="B195">
        <v>13252256</v>
      </c>
      <c r="C195" t="s">
        <v>132</v>
      </c>
      <c r="D195">
        <v>2019</v>
      </c>
      <c r="E195">
        <v>0.14000000000000001</v>
      </c>
      <c r="F195">
        <v>660</v>
      </c>
      <c r="G195">
        <v>644</v>
      </c>
      <c r="H195">
        <v>0</v>
      </c>
      <c r="I195">
        <v>460269.92</v>
      </c>
      <c r="J195">
        <v>0</v>
      </c>
      <c r="K195">
        <v>0</v>
      </c>
      <c r="L195">
        <v>1</v>
      </c>
      <c r="M195" t="s">
        <v>352</v>
      </c>
      <c r="N195">
        <v>310783.2</v>
      </c>
      <c r="O195">
        <v>40.4</v>
      </c>
      <c r="P195" t="s">
        <v>41</v>
      </c>
      <c r="Q195" t="s">
        <v>42</v>
      </c>
      <c r="R195" t="s">
        <v>42</v>
      </c>
      <c r="S195" s="1">
        <v>43606.432129629597</v>
      </c>
      <c r="T195" t="s">
        <v>326</v>
      </c>
      <c r="U195" t="s">
        <v>135</v>
      </c>
      <c r="V195" t="s">
        <v>353</v>
      </c>
      <c r="W195" s="1">
        <v>41457</v>
      </c>
      <c r="Y195">
        <v>1227851902</v>
      </c>
      <c r="AA195">
        <v>100132279668</v>
      </c>
      <c r="AF195" t="s">
        <v>46</v>
      </c>
      <c r="AG195" t="s">
        <v>267</v>
      </c>
      <c r="AH195">
        <v>0</v>
      </c>
      <c r="AI195" t="s">
        <v>148</v>
      </c>
      <c r="AJ195">
        <v>157241.32079999999</v>
      </c>
      <c r="AK195">
        <v>3892.1118999999999</v>
      </c>
      <c r="AL195">
        <v>40.4</v>
      </c>
      <c r="AM195">
        <v>4001</v>
      </c>
      <c r="AN195" t="s">
        <v>199</v>
      </c>
      <c r="AO195" t="s">
        <v>268</v>
      </c>
      <c r="AP195" t="s">
        <v>269</v>
      </c>
      <c r="AR195">
        <f t="shared" si="37"/>
        <v>3892.1118999999999</v>
      </c>
      <c r="AS195">
        <f t="shared" si="38"/>
        <v>157241.32079999999</v>
      </c>
      <c r="AT195" s="2">
        <f t="shared" si="39"/>
        <v>50</v>
      </c>
      <c r="AU195" s="2" t="str">
        <f t="shared" si="40"/>
        <v>вычет превышает налог</v>
      </c>
      <c r="AV195" s="3">
        <f t="shared" ref="AV195:AV258" si="48">IF(OR(AND(AQ195="Список",AP195="Прочие объекты"),AS195&gt;300000000),2%,IF(VLOOKUP(AP195,$BJ$3:$BM$10,3,FALSE)=0,VLOOKUP(AP195,$BJ$3:$BM$10,2,FALSE),IF(AU195&gt;=VLOOKUP(AP195,$BJ$3:$BM$10,3,FALSE),VLOOKUP(AP195,$BJ$3:$BM$10,4,FALSE),VLOOKUP(AP195,$BJ$3:$BM$10,2,FALSE))))</f>
        <v>1E-3</v>
      </c>
      <c r="AW195" s="2">
        <f t="shared" si="41"/>
        <v>0</v>
      </c>
      <c r="AX195" s="2">
        <f t="shared" ref="AX195:AX258" si="49">N195</f>
        <v>310783.2</v>
      </c>
      <c r="AY195" s="2">
        <f t="shared" ref="AY195:AY258" si="50">IF(H195&gt;0,"льгота",F195)</f>
        <v>660</v>
      </c>
      <c r="AZ195" s="2">
        <f t="shared" si="42"/>
        <v>0</v>
      </c>
      <c r="BA195" s="2" t="str">
        <f t="shared" si="43"/>
        <v>вычет превышает налог</v>
      </c>
      <c r="BB195" s="2">
        <f t="shared" si="44"/>
        <v>0</v>
      </c>
      <c r="BC195" s="2" t="str">
        <f t="shared" si="45"/>
        <v>вычет превышает налог</v>
      </c>
      <c r="BD195" s="2">
        <f t="shared" si="46"/>
        <v>0</v>
      </c>
      <c r="BE195" s="2" t="str">
        <f t="shared" si="47"/>
        <v>вычет превышает налог</v>
      </c>
      <c r="BF195" s="2" t="str">
        <f t="shared" ref="BF195:BF258" si="51">IF(BC195="льгота","льгота",IF(BC195="вычет превышает налог","вычет превышает налог",BE195/BC195))</f>
        <v>вычет превышает налог</v>
      </c>
      <c r="BG195" s="2"/>
      <c r="BH195" s="2" t="str">
        <f t="shared" ref="BH195:BH258" si="52">IF(H195&gt;0,"льгота",IF(AU195="вычет превышает налог","вычет превышает налог",(IF(AND(AR195="Список",OR(AQ195="Гараж",AQ195="Машино-место")),IF(BF195&gt;$BG$3,BC195*$BG$3,BE195),IF(AR195="Список",BE195,IF(BF195&gt;$BG$3,BC195*$BG$3,BE195))))))</f>
        <v>вычет превышает налог</v>
      </c>
    </row>
    <row r="196" spans="1:60" x14ac:dyDescent="0.25">
      <c r="A196">
        <v>2183821</v>
      </c>
      <c r="B196">
        <v>13091683</v>
      </c>
      <c r="C196" t="s">
        <v>132</v>
      </c>
      <c r="D196">
        <v>2019</v>
      </c>
      <c r="E196">
        <v>0.33</v>
      </c>
      <c r="F196">
        <v>2087</v>
      </c>
      <c r="G196">
        <v>2036</v>
      </c>
      <c r="H196">
        <v>0</v>
      </c>
      <c r="I196">
        <v>616819.91</v>
      </c>
      <c r="J196">
        <v>0</v>
      </c>
      <c r="K196">
        <v>0</v>
      </c>
      <c r="L196">
        <v>1</v>
      </c>
      <c r="M196" t="s">
        <v>354</v>
      </c>
      <c r="N196">
        <v>416488.8</v>
      </c>
      <c r="O196">
        <v>63</v>
      </c>
      <c r="P196" t="s">
        <v>41</v>
      </c>
      <c r="Q196" t="s">
        <v>42</v>
      </c>
      <c r="R196" t="s">
        <v>42</v>
      </c>
      <c r="S196" s="1">
        <v>43606.4391666667</v>
      </c>
      <c r="T196" t="s">
        <v>326</v>
      </c>
      <c r="U196" t="s">
        <v>135</v>
      </c>
      <c r="V196" t="s">
        <v>355</v>
      </c>
      <c r="W196" s="1">
        <v>41227</v>
      </c>
      <c r="Y196">
        <v>1228133855</v>
      </c>
      <c r="AA196">
        <v>100095105483</v>
      </c>
      <c r="AF196" t="s">
        <v>46</v>
      </c>
      <c r="AG196" t="s">
        <v>267</v>
      </c>
      <c r="AH196">
        <v>0</v>
      </c>
      <c r="AI196" t="s">
        <v>148</v>
      </c>
      <c r="AJ196">
        <v>245334.285</v>
      </c>
      <c r="AK196">
        <v>3894.1950000000002</v>
      </c>
      <c r="AL196">
        <v>63</v>
      </c>
      <c r="AM196">
        <v>4001</v>
      </c>
      <c r="AN196" t="s">
        <v>199</v>
      </c>
      <c r="AO196" t="s">
        <v>268</v>
      </c>
      <c r="AP196" t="s">
        <v>269</v>
      </c>
      <c r="AR196">
        <f t="shared" ref="AR196:AR259" si="53">AK196</f>
        <v>3894.1950000000002</v>
      </c>
      <c r="AS196">
        <f t="shared" ref="AS196:AS259" si="54">AJ196</f>
        <v>245334.285</v>
      </c>
      <c r="AT196" s="2">
        <f t="shared" ref="AT196:AT259" si="55">IF(AP196="Квартира",20,IF(AP196="Комната",10,IF(AP196="Часть жилого дома",20,IF(AP196="Жилой дом",50,0))))</f>
        <v>50</v>
      </c>
      <c r="AU196" s="2">
        <f t="shared" ref="AU196:AU259" si="56">IF(AS196-(AR196*AT196)&gt;0,AS196-(AR196*AT196),"вычет превышает налог")</f>
        <v>50624.535000000003</v>
      </c>
      <c r="AV196" s="3">
        <f t="shared" si="48"/>
        <v>1E-3</v>
      </c>
      <c r="AW196" s="2">
        <f t="shared" ref="AW196:AW259" si="57">IF(AU196="вычет превышает налог",0,AU196*AV196*L196)</f>
        <v>50.624535000000002</v>
      </c>
      <c r="AX196" s="2">
        <f t="shared" si="49"/>
        <v>416488.8</v>
      </c>
      <c r="AY196" s="2">
        <f t="shared" si="50"/>
        <v>2087</v>
      </c>
      <c r="AZ196" s="2">
        <f t="shared" ref="AZ196:AZ259" si="58">IF(AQ196="Список",AW196,IF($AW196&gt;$AY196,($AW196-$AY196)*0.2+$AY196,$AW196))</f>
        <v>50.624535000000002</v>
      </c>
      <c r="BA196" s="2">
        <f t="shared" ref="BA196:BA259" si="59">IF($H196&gt;0,"льгота",IF(AU196="вычет превышает налог","вычет превышает налог",AZ196))</f>
        <v>50.624535000000002</v>
      </c>
      <c r="BB196" s="2">
        <f t="shared" ref="BB196:BB259" si="60">IF(AQ196="Список",AW196,IF($AW196&gt;$AY196,($AW196-$AY196)*0.4+$AY196,$AW196))</f>
        <v>50.624535000000002</v>
      </c>
      <c r="BC196" s="2">
        <f t="shared" ref="BC196:BC259" si="61">IF($H196&gt;0,"льгота",IF(AU196="вычет превышает налог","вычет превышает налог",BB196))</f>
        <v>50.624535000000002</v>
      </c>
      <c r="BD196" s="2">
        <f t="shared" ref="BD196:BD259" si="62">IF(AQ196="Список",AW196,IF($AW196&gt;$AY196,($AW196-$AY196)*0.6+$AY196,$AW196))</f>
        <v>50.624535000000002</v>
      </c>
      <c r="BE196" s="2">
        <f t="shared" ref="BE196:BE259" si="63">IF($H196&gt;0,"льгота",IF(AU196="вычет превышает налог","вычет превышает налог",BD196))</f>
        <v>50.624535000000002</v>
      </c>
      <c r="BF196" s="2">
        <f t="shared" si="51"/>
        <v>1</v>
      </c>
      <c r="BG196" s="2"/>
      <c r="BH196" s="2">
        <f t="shared" si="52"/>
        <v>50.624535000000002</v>
      </c>
    </row>
    <row r="197" spans="1:60" x14ac:dyDescent="0.25">
      <c r="A197">
        <v>2256498</v>
      </c>
      <c r="B197">
        <v>173295960</v>
      </c>
      <c r="C197" t="s">
        <v>132</v>
      </c>
      <c r="D197">
        <v>2019</v>
      </c>
      <c r="E197">
        <v>0</v>
      </c>
      <c r="F197">
        <v>0</v>
      </c>
      <c r="G197">
        <v>0</v>
      </c>
      <c r="H197">
        <v>0</v>
      </c>
      <c r="I197">
        <v>0</v>
      </c>
      <c r="J197">
        <v>0</v>
      </c>
      <c r="K197">
        <v>0</v>
      </c>
      <c r="L197">
        <v>1</v>
      </c>
      <c r="M197" t="s">
        <v>356</v>
      </c>
      <c r="O197">
        <v>82</v>
      </c>
      <c r="P197" t="s">
        <v>41</v>
      </c>
      <c r="Q197" t="s">
        <v>42</v>
      </c>
      <c r="R197" t="s">
        <v>42</v>
      </c>
      <c r="S197" s="1">
        <v>43606.434664351902</v>
      </c>
      <c r="T197" t="s">
        <v>326</v>
      </c>
      <c r="U197" t="s">
        <v>135</v>
      </c>
      <c r="V197" t="s">
        <v>357</v>
      </c>
      <c r="W197" s="1">
        <v>42380</v>
      </c>
      <c r="Y197">
        <v>1227954096</v>
      </c>
      <c r="AA197">
        <v>100145166087</v>
      </c>
      <c r="AF197" t="s">
        <v>46</v>
      </c>
      <c r="AG197" t="s">
        <v>267</v>
      </c>
      <c r="AH197">
        <v>0</v>
      </c>
      <c r="AI197" t="s">
        <v>148</v>
      </c>
      <c r="AJ197">
        <v>365386.80119999999</v>
      </c>
      <c r="AK197">
        <v>4455.9366</v>
      </c>
      <c r="AL197">
        <v>82</v>
      </c>
      <c r="AM197">
        <v>4001</v>
      </c>
      <c r="AN197" t="s">
        <v>199</v>
      </c>
      <c r="AO197" t="s">
        <v>268</v>
      </c>
      <c r="AP197" t="s">
        <v>269</v>
      </c>
      <c r="AR197">
        <f t="shared" si="53"/>
        <v>4455.9366</v>
      </c>
      <c r="AS197">
        <f t="shared" si="54"/>
        <v>365386.80119999999</v>
      </c>
      <c r="AT197" s="2">
        <f t="shared" si="55"/>
        <v>50</v>
      </c>
      <c r="AU197" s="2">
        <f t="shared" si="56"/>
        <v>142589.9712</v>
      </c>
      <c r="AV197" s="3">
        <f t="shared" si="48"/>
        <v>1E-3</v>
      </c>
      <c r="AW197" s="2">
        <f t="shared" si="57"/>
        <v>142.58997120000001</v>
      </c>
      <c r="AX197" s="2">
        <f t="shared" si="49"/>
        <v>0</v>
      </c>
      <c r="AY197" s="2">
        <f t="shared" si="50"/>
        <v>0</v>
      </c>
      <c r="AZ197" s="2">
        <f t="shared" si="58"/>
        <v>28.517994240000004</v>
      </c>
      <c r="BA197" s="2">
        <f t="shared" si="59"/>
        <v>28.517994240000004</v>
      </c>
      <c r="BB197" s="2">
        <f t="shared" si="60"/>
        <v>57.035988480000007</v>
      </c>
      <c r="BC197" s="2">
        <f t="shared" si="61"/>
        <v>57.035988480000007</v>
      </c>
      <c r="BD197" s="2">
        <f t="shared" si="62"/>
        <v>85.553982720000008</v>
      </c>
      <c r="BE197" s="2">
        <f t="shared" si="63"/>
        <v>85.553982720000008</v>
      </c>
      <c r="BF197" s="2">
        <f t="shared" si="51"/>
        <v>1.5</v>
      </c>
      <c r="BG197" s="2"/>
      <c r="BH197" s="2">
        <f t="shared" si="52"/>
        <v>62.739587328000013</v>
      </c>
    </row>
    <row r="198" spans="1:60" x14ac:dyDescent="0.25">
      <c r="A198">
        <v>2257236</v>
      </c>
      <c r="B198">
        <v>177834490</v>
      </c>
      <c r="C198" t="s">
        <v>132</v>
      </c>
      <c r="D198">
        <v>2019</v>
      </c>
      <c r="E198">
        <v>0</v>
      </c>
      <c r="F198">
        <v>0</v>
      </c>
      <c r="G198">
        <v>0</v>
      </c>
      <c r="H198">
        <v>0</v>
      </c>
      <c r="I198">
        <v>0</v>
      </c>
      <c r="J198">
        <v>0</v>
      </c>
      <c r="K198">
        <v>0</v>
      </c>
      <c r="L198">
        <v>1</v>
      </c>
      <c r="M198" t="s">
        <v>358</v>
      </c>
      <c r="O198">
        <v>54.3</v>
      </c>
      <c r="P198" t="s">
        <v>58</v>
      </c>
      <c r="Q198" t="s">
        <v>59</v>
      </c>
      <c r="R198" t="s">
        <v>60</v>
      </c>
      <c r="S198" s="1">
        <v>43606.453587962998</v>
      </c>
      <c r="T198" t="s">
        <v>326</v>
      </c>
      <c r="U198" t="s">
        <v>135</v>
      </c>
      <c r="V198" t="s">
        <v>359</v>
      </c>
      <c r="W198" s="1">
        <v>42535</v>
      </c>
      <c r="Y198">
        <v>1228739839</v>
      </c>
      <c r="AA198">
        <v>100097808389</v>
      </c>
      <c r="AF198" t="s">
        <v>46</v>
      </c>
      <c r="AG198" t="s">
        <v>267</v>
      </c>
      <c r="AH198">
        <v>0</v>
      </c>
      <c r="AI198" t="s">
        <v>148</v>
      </c>
      <c r="AJ198">
        <v>191237.29120000001</v>
      </c>
      <c r="AK198">
        <v>3521.8654000000001</v>
      </c>
      <c r="AL198">
        <v>54.3</v>
      </c>
      <c r="AM198">
        <v>4001</v>
      </c>
      <c r="AN198" t="s">
        <v>199</v>
      </c>
      <c r="AO198" t="s">
        <v>268</v>
      </c>
      <c r="AP198" t="s">
        <v>269</v>
      </c>
      <c r="AR198">
        <f t="shared" si="53"/>
        <v>3521.8654000000001</v>
      </c>
      <c r="AS198">
        <f t="shared" si="54"/>
        <v>191237.29120000001</v>
      </c>
      <c r="AT198" s="2">
        <f t="shared" si="55"/>
        <v>50</v>
      </c>
      <c r="AU198" s="2">
        <f t="shared" si="56"/>
        <v>15144.021199999988</v>
      </c>
      <c r="AV198" s="3">
        <f t="shared" si="48"/>
        <v>1E-3</v>
      </c>
      <c r="AW198" s="2">
        <f t="shared" si="57"/>
        <v>15.144021199999989</v>
      </c>
      <c r="AX198" s="2">
        <f t="shared" si="49"/>
        <v>0</v>
      </c>
      <c r="AY198" s="2">
        <f t="shared" si="50"/>
        <v>0</v>
      </c>
      <c r="AZ198" s="2">
        <f t="shared" si="58"/>
        <v>3.0288042399999977</v>
      </c>
      <c r="BA198" s="2">
        <f t="shared" si="59"/>
        <v>3.0288042399999977</v>
      </c>
      <c r="BB198" s="2">
        <f t="shared" si="60"/>
        <v>6.0576084799999954</v>
      </c>
      <c r="BC198" s="2">
        <f t="shared" si="61"/>
        <v>6.0576084799999954</v>
      </c>
      <c r="BD198" s="2">
        <f t="shared" si="62"/>
        <v>9.0864127199999931</v>
      </c>
      <c r="BE198" s="2">
        <f t="shared" si="63"/>
        <v>9.0864127199999931</v>
      </c>
      <c r="BF198" s="2">
        <f t="shared" si="51"/>
        <v>1.5</v>
      </c>
      <c r="BG198" s="2"/>
      <c r="BH198" s="2">
        <f t="shared" si="52"/>
        <v>6.6633693279999955</v>
      </c>
    </row>
    <row r="199" spans="1:60" x14ac:dyDescent="0.25">
      <c r="A199">
        <v>2256255</v>
      </c>
      <c r="B199">
        <v>174555292</v>
      </c>
      <c r="C199" t="s">
        <v>132</v>
      </c>
      <c r="D199">
        <v>2019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0</v>
      </c>
      <c r="L199">
        <v>0.2</v>
      </c>
      <c r="M199" t="s">
        <v>360</v>
      </c>
      <c r="O199">
        <v>63.9</v>
      </c>
      <c r="P199" t="s">
        <v>41</v>
      </c>
      <c r="Q199" t="s">
        <v>42</v>
      </c>
      <c r="R199" t="s">
        <v>42</v>
      </c>
      <c r="S199" s="1">
        <v>43606.445787037002</v>
      </c>
      <c r="T199" t="s">
        <v>326</v>
      </c>
      <c r="U199" t="s">
        <v>135</v>
      </c>
      <c r="V199" t="s">
        <v>361</v>
      </c>
      <c r="W199" s="1">
        <v>42565</v>
      </c>
      <c r="Y199">
        <v>1228408190</v>
      </c>
      <c r="AA199">
        <v>100037610048</v>
      </c>
      <c r="AF199" t="s">
        <v>46</v>
      </c>
      <c r="AG199" t="s">
        <v>267</v>
      </c>
      <c r="AH199">
        <v>0</v>
      </c>
      <c r="AI199" t="s">
        <v>148</v>
      </c>
      <c r="AJ199">
        <v>95123.182199999996</v>
      </c>
      <c r="AK199">
        <v>1488.6257000000001</v>
      </c>
      <c r="AL199">
        <v>63.9</v>
      </c>
      <c r="AM199">
        <v>4001</v>
      </c>
      <c r="AN199" t="s">
        <v>199</v>
      </c>
      <c r="AO199" t="s">
        <v>268</v>
      </c>
      <c r="AP199" t="s">
        <v>269</v>
      </c>
      <c r="AR199">
        <f t="shared" si="53"/>
        <v>1488.6257000000001</v>
      </c>
      <c r="AS199">
        <f t="shared" si="54"/>
        <v>95123.182199999996</v>
      </c>
      <c r="AT199" s="2">
        <f t="shared" si="55"/>
        <v>50</v>
      </c>
      <c r="AU199" s="2">
        <f t="shared" si="56"/>
        <v>20691.897199999992</v>
      </c>
      <c r="AV199" s="3">
        <f t="shared" si="48"/>
        <v>1E-3</v>
      </c>
      <c r="AW199" s="2">
        <f t="shared" si="57"/>
        <v>4.1383794399999987</v>
      </c>
      <c r="AX199" s="2">
        <f t="shared" si="49"/>
        <v>0</v>
      </c>
      <c r="AY199" s="2">
        <f t="shared" si="50"/>
        <v>0</v>
      </c>
      <c r="AZ199" s="2">
        <f t="shared" si="58"/>
        <v>0.8276758879999998</v>
      </c>
      <c r="BA199" s="2">
        <f t="shared" si="59"/>
        <v>0.8276758879999998</v>
      </c>
      <c r="BB199" s="2">
        <f t="shared" si="60"/>
        <v>1.6553517759999996</v>
      </c>
      <c r="BC199" s="2">
        <f t="shared" si="61"/>
        <v>1.6553517759999996</v>
      </c>
      <c r="BD199" s="2">
        <f t="shared" si="62"/>
        <v>2.4830276639999993</v>
      </c>
      <c r="BE199" s="2">
        <f t="shared" si="63"/>
        <v>2.4830276639999993</v>
      </c>
      <c r="BF199" s="2">
        <f t="shared" si="51"/>
        <v>1.5</v>
      </c>
      <c r="BG199" s="2"/>
      <c r="BH199" s="2">
        <f t="shared" si="52"/>
        <v>1.8208869535999996</v>
      </c>
    </row>
    <row r="200" spans="1:60" x14ac:dyDescent="0.25">
      <c r="A200">
        <v>2256256</v>
      </c>
      <c r="B200">
        <v>174555292</v>
      </c>
      <c r="C200" t="s">
        <v>132</v>
      </c>
      <c r="D200">
        <v>2019</v>
      </c>
      <c r="E200">
        <v>0</v>
      </c>
      <c r="F200">
        <v>0</v>
      </c>
      <c r="G200">
        <v>0</v>
      </c>
      <c r="H200">
        <v>0</v>
      </c>
      <c r="I200">
        <v>0</v>
      </c>
      <c r="J200">
        <v>0</v>
      </c>
      <c r="K200">
        <v>0</v>
      </c>
      <c r="L200">
        <v>0.2</v>
      </c>
      <c r="M200" t="s">
        <v>360</v>
      </c>
      <c r="O200">
        <v>63.9</v>
      </c>
      <c r="P200" t="s">
        <v>41</v>
      </c>
      <c r="Q200" t="s">
        <v>42</v>
      </c>
      <c r="R200" t="s">
        <v>42</v>
      </c>
      <c r="S200" s="1">
        <v>43606.455231481501</v>
      </c>
      <c r="T200" t="s">
        <v>326</v>
      </c>
      <c r="U200" t="s">
        <v>135</v>
      </c>
      <c r="V200" t="s">
        <v>361</v>
      </c>
      <c r="W200" s="1">
        <v>42565</v>
      </c>
      <c r="Y200">
        <v>1228815543</v>
      </c>
      <c r="AA200">
        <v>100054573338</v>
      </c>
      <c r="AF200" t="s">
        <v>46</v>
      </c>
      <c r="AG200" t="s">
        <v>267</v>
      </c>
      <c r="AH200">
        <v>0</v>
      </c>
      <c r="AI200" t="s">
        <v>148</v>
      </c>
      <c r="AJ200">
        <v>95123.182199999996</v>
      </c>
      <c r="AK200">
        <v>1488.6257000000001</v>
      </c>
      <c r="AL200">
        <v>63.9</v>
      </c>
      <c r="AM200">
        <v>4001</v>
      </c>
      <c r="AN200" t="s">
        <v>199</v>
      </c>
      <c r="AO200" t="s">
        <v>268</v>
      </c>
      <c r="AP200" t="s">
        <v>269</v>
      </c>
      <c r="AR200">
        <f t="shared" si="53"/>
        <v>1488.6257000000001</v>
      </c>
      <c r="AS200">
        <f t="shared" si="54"/>
        <v>95123.182199999996</v>
      </c>
      <c r="AT200" s="2">
        <f t="shared" si="55"/>
        <v>50</v>
      </c>
      <c r="AU200" s="2">
        <f t="shared" si="56"/>
        <v>20691.897199999992</v>
      </c>
      <c r="AV200" s="3">
        <f t="shared" si="48"/>
        <v>1E-3</v>
      </c>
      <c r="AW200" s="2">
        <f t="shared" si="57"/>
        <v>4.1383794399999987</v>
      </c>
      <c r="AX200" s="2">
        <f t="shared" si="49"/>
        <v>0</v>
      </c>
      <c r="AY200" s="2">
        <f t="shared" si="50"/>
        <v>0</v>
      </c>
      <c r="AZ200" s="2">
        <f t="shared" si="58"/>
        <v>0.8276758879999998</v>
      </c>
      <c r="BA200" s="2">
        <f t="shared" si="59"/>
        <v>0.8276758879999998</v>
      </c>
      <c r="BB200" s="2">
        <f t="shared" si="60"/>
        <v>1.6553517759999996</v>
      </c>
      <c r="BC200" s="2">
        <f t="shared" si="61"/>
        <v>1.6553517759999996</v>
      </c>
      <c r="BD200" s="2">
        <f t="shared" si="62"/>
        <v>2.4830276639999993</v>
      </c>
      <c r="BE200" s="2">
        <f t="shared" si="63"/>
        <v>2.4830276639999993</v>
      </c>
      <c r="BF200" s="2">
        <f t="shared" si="51"/>
        <v>1.5</v>
      </c>
      <c r="BG200" s="2"/>
      <c r="BH200" s="2">
        <f t="shared" si="52"/>
        <v>1.8208869535999996</v>
      </c>
    </row>
    <row r="201" spans="1:60" x14ac:dyDescent="0.25">
      <c r="A201">
        <v>2256257</v>
      </c>
      <c r="B201">
        <v>174555292</v>
      </c>
      <c r="C201" t="s">
        <v>132</v>
      </c>
      <c r="D201">
        <v>2019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0.2</v>
      </c>
      <c r="M201" t="s">
        <v>360</v>
      </c>
      <c r="O201">
        <v>63.9</v>
      </c>
      <c r="P201" t="s">
        <v>41</v>
      </c>
      <c r="Q201" t="s">
        <v>42</v>
      </c>
      <c r="R201" t="s">
        <v>42</v>
      </c>
      <c r="S201" s="1">
        <v>43606.432962963001</v>
      </c>
      <c r="T201" t="s">
        <v>326</v>
      </c>
      <c r="U201" t="s">
        <v>135</v>
      </c>
      <c r="V201" t="s">
        <v>361</v>
      </c>
      <c r="W201" s="1">
        <v>42565</v>
      </c>
      <c r="Y201">
        <v>1227884866</v>
      </c>
      <c r="AA201">
        <v>100097265297</v>
      </c>
      <c r="AF201" t="s">
        <v>46</v>
      </c>
      <c r="AG201" t="s">
        <v>267</v>
      </c>
      <c r="AH201">
        <v>0</v>
      </c>
      <c r="AI201" t="s">
        <v>148</v>
      </c>
      <c r="AJ201">
        <v>95123.182199999996</v>
      </c>
      <c r="AK201">
        <v>1488.6257000000001</v>
      </c>
      <c r="AL201">
        <v>63.9</v>
      </c>
      <c r="AM201">
        <v>4001</v>
      </c>
      <c r="AN201" t="s">
        <v>199</v>
      </c>
      <c r="AO201" t="s">
        <v>268</v>
      </c>
      <c r="AP201" t="s">
        <v>269</v>
      </c>
      <c r="AR201">
        <f t="shared" si="53"/>
        <v>1488.6257000000001</v>
      </c>
      <c r="AS201">
        <f t="shared" si="54"/>
        <v>95123.182199999996</v>
      </c>
      <c r="AT201" s="2">
        <f t="shared" si="55"/>
        <v>50</v>
      </c>
      <c r="AU201" s="2">
        <f t="shared" si="56"/>
        <v>20691.897199999992</v>
      </c>
      <c r="AV201" s="3">
        <f t="shared" si="48"/>
        <v>1E-3</v>
      </c>
      <c r="AW201" s="2">
        <f t="shared" si="57"/>
        <v>4.1383794399999987</v>
      </c>
      <c r="AX201" s="2">
        <f t="shared" si="49"/>
        <v>0</v>
      </c>
      <c r="AY201" s="2">
        <f t="shared" si="50"/>
        <v>0</v>
      </c>
      <c r="AZ201" s="2">
        <f t="shared" si="58"/>
        <v>0.8276758879999998</v>
      </c>
      <c r="BA201" s="2">
        <f t="shared" si="59"/>
        <v>0.8276758879999998</v>
      </c>
      <c r="BB201" s="2">
        <f t="shared" si="60"/>
        <v>1.6553517759999996</v>
      </c>
      <c r="BC201" s="2">
        <f t="shared" si="61"/>
        <v>1.6553517759999996</v>
      </c>
      <c r="BD201" s="2">
        <f t="shared" si="62"/>
        <v>2.4830276639999993</v>
      </c>
      <c r="BE201" s="2">
        <f t="shared" si="63"/>
        <v>2.4830276639999993</v>
      </c>
      <c r="BF201" s="2">
        <f t="shared" si="51"/>
        <v>1.5</v>
      </c>
      <c r="BG201" s="2"/>
      <c r="BH201" s="2">
        <f t="shared" si="52"/>
        <v>1.8208869535999996</v>
      </c>
    </row>
    <row r="202" spans="1:60" x14ac:dyDescent="0.25">
      <c r="A202">
        <v>2256258</v>
      </c>
      <c r="B202">
        <v>174555292</v>
      </c>
      <c r="C202" t="s">
        <v>132</v>
      </c>
      <c r="D202">
        <v>2019</v>
      </c>
      <c r="E202">
        <v>0</v>
      </c>
      <c r="F202">
        <v>0</v>
      </c>
      <c r="G202">
        <v>0</v>
      </c>
      <c r="H202">
        <v>0</v>
      </c>
      <c r="I202">
        <v>0</v>
      </c>
      <c r="J202">
        <v>0</v>
      </c>
      <c r="K202">
        <v>0</v>
      </c>
      <c r="L202">
        <v>0.2</v>
      </c>
      <c r="M202" t="s">
        <v>360</v>
      </c>
      <c r="O202">
        <v>63.9</v>
      </c>
      <c r="P202" t="s">
        <v>41</v>
      </c>
      <c r="Q202" t="s">
        <v>42</v>
      </c>
      <c r="R202" t="s">
        <v>42</v>
      </c>
      <c r="S202" s="1">
        <v>43606.437731481499</v>
      </c>
      <c r="T202" t="s">
        <v>326</v>
      </c>
      <c r="U202" t="s">
        <v>135</v>
      </c>
      <c r="V202" t="s">
        <v>361</v>
      </c>
      <c r="W202" s="1">
        <v>42565</v>
      </c>
      <c r="Y202">
        <v>1228075474</v>
      </c>
      <c r="AA202">
        <v>100097795603</v>
      </c>
      <c r="AF202" t="s">
        <v>46</v>
      </c>
      <c r="AG202" t="s">
        <v>267</v>
      </c>
      <c r="AH202">
        <v>0</v>
      </c>
      <c r="AI202" t="s">
        <v>148</v>
      </c>
      <c r="AJ202">
        <v>95123.182199999996</v>
      </c>
      <c r="AK202">
        <v>1488.6257000000001</v>
      </c>
      <c r="AL202">
        <v>63.9</v>
      </c>
      <c r="AM202">
        <v>4001</v>
      </c>
      <c r="AN202" t="s">
        <v>199</v>
      </c>
      <c r="AO202" t="s">
        <v>268</v>
      </c>
      <c r="AP202" t="s">
        <v>269</v>
      </c>
      <c r="AR202">
        <f t="shared" si="53"/>
        <v>1488.6257000000001</v>
      </c>
      <c r="AS202">
        <f t="shared" si="54"/>
        <v>95123.182199999996</v>
      </c>
      <c r="AT202" s="2">
        <f t="shared" si="55"/>
        <v>50</v>
      </c>
      <c r="AU202" s="2">
        <f t="shared" si="56"/>
        <v>20691.897199999992</v>
      </c>
      <c r="AV202" s="3">
        <f t="shared" si="48"/>
        <v>1E-3</v>
      </c>
      <c r="AW202" s="2">
        <f t="shared" si="57"/>
        <v>4.1383794399999987</v>
      </c>
      <c r="AX202" s="2">
        <f t="shared" si="49"/>
        <v>0</v>
      </c>
      <c r="AY202" s="2">
        <f t="shared" si="50"/>
        <v>0</v>
      </c>
      <c r="AZ202" s="2">
        <f t="shared" si="58"/>
        <v>0.8276758879999998</v>
      </c>
      <c r="BA202" s="2">
        <f t="shared" si="59"/>
        <v>0.8276758879999998</v>
      </c>
      <c r="BB202" s="2">
        <f t="shared" si="60"/>
        <v>1.6553517759999996</v>
      </c>
      <c r="BC202" s="2">
        <f t="shared" si="61"/>
        <v>1.6553517759999996</v>
      </c>
      <c r="BD202" s="2">
        <f t="shared" si="62"/>
        <v>2.4830276639999993</v>
      </c>
      <c r="BE202" s="2">
        <f t="shared" si="63"/>
        <v>2.4830276639999993</v>
      </c>
      <c r="BF202" s="2">
        <f t="shared" si="51"/>
        <v>1.5</v>
      </c>
      <c r="BG202" s="2"/>
      <c r="BH202" s="2">
        <f t="shared" si="52"/>
        <v>1.8208869535999996</v>
      </c>
    </row>
    <row r="203" spans="1:60" x14ac:dyDescent="0.25">
      <c r="A203">
        <v>2256259</v>
      </c>
      <c r="B203">
        <v>174555292</v>
      </c>
      <c r="C203" t="s">
        <v>132</v>
      </c>
      <c r="D203">
        <v>2019</v>
      </c>
      <c r="E203">
        <v>0</v>
      </c>
      <c r="F203">
        <v>0</v>
      </c>
      <c r="G203">
        <v>0</v>
      </c>
      <c r="H203">
        <v>0</v>
      </c>
      <c r="I203">
        <v>0</v>
      </c>
      <c r="J203">
        <v>0</v>
      </c>
      <c r="K203">
        <v>0</v>
      </c>
      <c r="L203">
        <v>0.2</v>
      </c>
      <c r="M203" t="s">
        <v>360</v>
      </c>
      <c r="O203">
        <v>63.9</v>
      </c>
      <c r="P203" t="s">
        <v>41</v>
      </c>
      <c r="Q203" t="s">
        <v>42</v>
      </c>
      <c r="R203" t="s">
        <v>42</v>
      </c>
      <c r="S203" s="1">
        <v>43606.436909722201</v>
      </c>
      <c r="T203" t="s">
        <v>326</v>
      </c>
      <c r="U203" t="s">
        <v>135</v>
      </c>
      <c r="V203" t="s">
        <v>361</v>
      </c>
      <c r="W203" s="1">
        <v>42565</v>
      </c>
      <c r="Y203">
        <v>1228041420</v>
      </c>
      <c r="AA203">
        <v>100138594951</v>
      </c>
      <c r="AF203" t="s">
        <v>46</v>
      </c>
      <c r="AG203" t="s">
        <v>267</v>
      </c>
      <c r="AH203">
        <v>0</v>
      </c>
      <c r="AI203" t="s">
        <v>148</v>
      </c>
      <c r="AJ203">
        <v>95123.182199999996</v>
      </c>
      <c r="AK203">
        <v>1488.6257000000001</v>
      </c>
      <c r="AL203">
        <v>63.9</v>
      </c>
      <c r="AM203">
        <v>4001</v>
      </c>
      <c r="AN203" t="s">
        <v>199</v>
      </c>
      <c r="AO203" t="s">
        <v>268</v>
      </c>
      <c r="AP203" t="s">
        <v>269</v>
      </c>
      <c r="AR203">
        <f t="shared" si="53"/>
        <v>1488.6257000000001</v>
      </c>
      <c r="AS203">
        <f t="shared" si="54"/>
        <v>95123.182199999996</v>
      </c>
      <c r="AT203" s="2">
        <f t="shared" si="55"/>
        <v>50</v>
      </c>
      <c r="AU203" s="2">
        <f t="shared" si="56"/>
        <v>20691.897199999992</v>
      </c>
      <c r="AV203" s="3">
        <f t="shared" si="48"/>
        <v>1E-3</v>
      </c>
      <c r="AW203" s="2">
        <f t="shared" si="57"/>
        <v>4.1383794399999987</v>
      </c>
      <c r="AX203" s="2">
        <f t="shared" si="49"/>
        <v>0</v>
      </c>
      <c r="AY203" s="2">
        <f t="shared" si="50"/>
        <v>0</v>
      </c>
      <c r="AZ203" s="2">
        <f t="shared" si="58"/>
        <v>0.8276758879999998</v>
      </c>
      <c r="BA203" s="2">
        <f t="shared" si="59"/>
        <v>0.8276758879999998</v>
      </c>
      <c r="BB203" s="2">
        <f t="shared" si="60"/>
        <v>1.6553517759999996</v>
      </c>
      <c r="BC203" s="2">
        <f t="shared" si="61"/>
        <v>1.6553517759999996</v>
      </c>
      <c r="BD203" s="2">
        <f t="shared" si="62"/>
        <v>2.4830276639999993</v>
      </c>
      <c r="BE203" s="2">
        <f t="shared" si="63"/>
        <v>2.4830276639999993</v>
      </c>
      <c r="BF203" s="2">
        <f t="shared" si="51"/>
        <v>1.5</v>
      </c>
      <c r="BG203" s="2"/>
      <c r="BH203" s="2">
        <f t="shared" si="52"/>
        <v>1.8208869535999996</v>
      </c>
    </row>
    <row r="204" spans="1:60" x14ac:dyDescent="0.25">
      <c r="A204">
        <v>2257812</v>
      </c>
      <c r="B204">
        <v>179668556</v>
      </c>
      <c r="C204" t="s">
        <v>132</v>
      </c>
      <c r="D204">
        <v>2019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0</v>
      </c>
      <c r="L204">
        <v>1</v>
      </c>
      <c r="M204" t="s">
        <v>362</v>
      </c>
      <c r="O204">
        <v>67.2</v>
      </c>
      <c r="P204" t="s">
        <v>41</v>
      </c>
      <c r="Q204" t="s">
        <v>42</v>
      </c>
      <c r="R204" t="s">
        <v>42</v>
      </c>
      <c r="S204" s="1">
        <v>43606.434664351902</v>
      </c>
      <c r="T204" t="s">
        <v>326</v>
      </c>
      <c r="U204" t="s">
        <v>135</v>
      </c>
      <c r="V204" t="s">
        <v>363</v>
      </c>
      <c r="W204" s="1">
        <v>42618</v>
      </c>
      <c r="Y204">
        <v>1227954096</v>
      </c>
      <c r="AA204">
        <v>100145166087</v>
      </c>
      <c r="AF204" t="s">
        <v>46</v>
      </c>
      <c r="AG204" t="s">
        <v>267</v>
      </c>
      <c r="AH204">
        <v>0</v>
      </c>
      <c r="AI204" t="s">
        <v>148</v>
      </c>
      <c r="AJ204">
        <v>133389.527</v>
      </c>
      <c r="AK204">
        <v>1984.9631999999999</v>
      </c>
      <c r="AL204">
        <v>67.2</v>
      </c>
      <c r="AM204">
        <v>4001</v>
      </c>
      <c r="AN204" t="s">
        <v>199</v>
      </c>
      <c r="AO204" t="s">
        <v>268</v>
      </c>
      <c r="AP204" t="s">
        <v>269</v>
      </c>
      <c r="AR204">
        <f t="shared" si="53"/>
        <v>1984.9631999999999</v>
      </c>
      <c r="AS204">
        <f t="shared" si="54"/>
        <v>133389.527</v>
      </c>
      <c r="AT204" s="2">
        <f t="shared" si="55"/>
        <v>50</v>
      </c>
      <c r="AU204" s="2">
        <f t="shared" si="56"/>
        <v>34141.367000000013</v>
      </c>
      <c r="AV204" s="3">
        <f t="shared" si="48"/>
        <v>1E-3</v>
      </c>
      <c r="AW204" s="2">
        <f t="shared" si="57"/>
        <v>34.141367000000017</v>
      </c>
      <c r="AX204" s="2">
        <f t="shared" si="49"/>
        <v>0</v>
      </c>
      <c r="AY204" s="2">
        <f t="shared" si="50"/>
        <v>0</v>
      </c>
      <c r="AZ204" s="2">
        <f t="shared" si="58"/>
        <v>6.828273400000004</v>
      </c>
      <c r="BA204" s="2">
        <f t="shared" si="59"/>
        <v>6.828273400000004</v>
      </c>
      <c r="BB204" s="2">
        <f t="shared" si="60"/>
        <v>13.656546800000008</v>
      </c>
      <c r="BC204" s="2">
        <f t="shared" si="61"/>
        <v>13.656546800000008</v>
      </c>
      <c r="BD204" s="2">
        <f t="shared" si="62"/>
        <v>20.484820200000009</v>
      </c>
      <c r="BE204" s="2">
        <f t="shared" si="63"/>
        <v>20.484820200000009</v>
      </c>
      <c r="BF204" s="2">
        <f t="shared" si="51"/>
        <v>1.4999999999999998</v>
      </c>
      <c r="BG204" s="2"/>
      <c r="BH204" s="2">
        <f t="shared" si="52"/>
        <v>15.02220148000001</v>
      </c>
    </row>
    <row r="205" spans="1:60" x14ac:dyDescent="0.25">
      <c r="A205">
        <v>2264175</v>
      </c>
      <c r="B205">
        <v>196027835</v>
      </c>
      <c r="C205" t="s">
        <v>132</v>
      </c>
      <c r="D205">
        <v>2019</v>
      </c>
      <c r="E205">
        <v>0</v>
      </c>
      <c r="F205">
        <v>0</v>
      </c>
      <c r="G205">
        <v>0</v>
      </c>
      <c r="H205">
        <v>0</v>
      </c>
      <c r="I205">
        <v>0</v>
      </c>
      <c r="J205">
        <v>0</v>
      </c>
      <c r="K205">
        <v>0</v>
      </c>
      <c r="L205">
        <v>1</v>
      </c>
      <c r="M205" t="s">
        <v>364</v>
      </c>
      <c r="O205">
        <v>63.6</v>
      </c>
      <c r="P205" t="s">
        <v>58</v>
      </c>
      <c r="Q205" t="s">
        <v>59</v>
      </c>
      <c r="R205" t="s">
        <v>60</v>
      </c>
      <c r="S205" s="1">
        <v>43606.456342592603</v>
      </c>
      <c r="T205" t="s">
        <v>326</v>
      </c>
      <c r="U205" t="s">
        <v>135</v>
      </c>
      <c r="V205" t="s">
        <v>365</v>
      </c>
      <c r="W205" s="1">
        <v>43171</v>
      </c>
      <c r="X205" s="1">
        <v>43202</v>
      </c>
      <c r="Y205">
        <v>1228861757</v>
      </c>
      <c r="AA205">
        <v>100056750869</v>
      </c>
      <c r="AF205" t="s">
        <v>46</v>
      </c>
      <c r="AG205" t="s">
        <v>267</v>
      </c>
      <c r="AH205">
        <v>0</v>
      </c>
      <c r="AI205" t="s">
        <v>148</v>
      </c>
      <c r="AJ205">
        <v>217092.12549999999</v>
      </c>
      <c r="AK205">
        <v>3413.3982000000001</v>
      </c>
      <c r="AL205">
        <v>63.6</v>
      </c>
      <c r="AM205">
        <v>4001</v>
      </c>
      <c r="AN205" t="s">
        <v>199</v>
      </c>
      <c r="AO205" t="s">
        <v>268</v>
      </c>
      <c r="AP205" t="s">
        <v>269</v>
      </c>
      <c r="AR205">
        <f t="shared" si="53"/>
        <v>3413.3982000000001</v>
      </c>
      <c r="AS205">
        <f t="shared" si="54"/>
        <v>217092.12549999999</v>
      </c>
      <c r="AT205" s="2">
        <f t="shared" si="55"/>
        <v>50</v>
      </c>
      <c r="AU205" s="2">
        <f t="shared" si="56"/>
        <v>46422.215499999991</v>
      </c>
      <c r="AV205" s="3">
        <f t="shared" si="48"/>
        <v>1E-3</v>
      </c>
      <c r="AW205" s="2">
        <f t="shared" si="57"/>
        <v>46.422215499999993</v>
      </c>
      <c r="AX205" s="2">
        <f t="shared" si="49"/>
        <v>0</v>
      </c>
      <c r="AY205" s="2">
        <f t="shared" si="50"/>
        <v>0</v>
      </c>
      <c r="AZ205" s="2">
        <f t="shared" si="58"/>
        <v>9.2844430999999989</v>
      </c>
      <c r="BA205" s="2">
        <f t="shared" si="59"/>
        <v>9.2844430999999989</v>
      </c>
      <c r="BB205" s="2">
        <f t="shared" si="60"/>
        <v>18.568886199999998</v>
      </c>
      <c r="BC205" s="2">
        <f t="shared" si="61"/>
        <v>18.568886199999998</v>
      </c>
      <c r="BD205" s="2">
        <f t="shared" si="62"/>
        <v>27.853329299999995</v>
      </c>
      <c r="BE205" s="2">
        <f t="shared" si="63"/>
        <v>27.853329299999995</v>
      </c>
      <c r="BF205" s="2">
        <f t="shared" si="51"/>
        <v>1.5</v>
      </c>
      <c r="BG205" s="2"/>
      <c r="BH205" s="2">
        <f t="shared" si="52"/>
        <v>20.425774820000001</v>
      </c>
    </row>
    <row r="206" spans="1:60" x14ac:dyDescent="0.25">
      <c r="A206">
        <v>2264176</v>
      </c>
      <c r="B206">
        <v>196027835</v>
      </c>
      <c r="C206" t="s">
        <v>132</v>
      </c>
      <c r="D206">
        <v>2019</v>
      </c>
      <c r="E206">
        <v>0</v>
      </c>
      <c r="F206">
        <v>0</v>
      </c>
      <c r="G206">
        <v>0</v>
      </c>
      <c r="H206">
        <v>0</v>
      </c>
      <c r="I206">
        <v>0</v>
      </c>
      <c r="J206">
        <v>0</v>
      </c>
      <c r="K206">
        <v>0</v>
      </c>
      <c r="L206">
        <v>1</v>
      </c>
      <c r="M206" t="s">
        <v>364</v>
      </c>
      <c r="O206">
        <v>63.6</v>
      </c>
      <c r="P206" t="s">
        <v>41</v>
      </c>
      <c r="Q206" t="s">
        <v>42</v>
      </c>
      <c r="R206" t="s">
        <v>42</v>
      </c>
      <c r="S206" s="1">
        <v>43606.442268518498</v>
      </c>
      <c r="T206" t="s">
        <v>326</v>
      </c>
      <c r="U206" t="s">
        <v>135</v>
      </c>
      <c r="V206" t="s">
        <v>365</v>
      </c>
      <c r="W206" s="1">
        <v>43202</v>
      </c>
      <c r="Y206">
        <v>1228261280</v>
      </c>
      <c r="AA206">
        <v>100099679555</v>
      </c>
      <c r="AF206" t="s">
        <v>46</v>
      </c>
      <c r="AG206" t="s">
        <v>267</v>
      </c>
      <c r="AH206">
        <v>0</v>
      </c>
      <c r="AI206" t="s">
        <v>148</v>
      </c>
      <c r="AJ206">
        <v>217092.12549999999</v>
      </c>
      <c r="AK206">
        <v>3413.3982000000001</v>
      </c>
      <c r="AL206">
        <v>63.6</v>
      </c>
      <c r="AM206">
        <v>4001</v>
      </c>
      <c r="AN206" t="s">
        <v>199</v>
      </c>
      <c r="AO206" t="s">
        <v>268</v>
      </c>
      <c r="AP206" t="s">
        <v>269</v>
      </c>
      <c r="AR206">
        <f t="shared" si="53"/>
        <v>3413.3982000000001</v>
      </c>
      <c r="AS206">
        <f t="shared" si="54"/>
        <v>217092.12549999999</v>
      </c>
      <c r="AT206" s="2">
        <f t="shared" si="55"/>
        <v>50</v>
      </c>
      <c r="AU206" s="2">
        <f t="shared" si="56"/>
        <v>46422.215499999991</v>
      </c>
      <c r="AV206" s="3">
        <f t="shared" si="48"/>
        <v>1E-3</v>
      </c>
      <c r="AW206" s="2">
        <f t="shared" si="57"/>
        <v>46.422215499999993</v>
      </c>
      <c r="AX206" s="2">
        <f t="shared" si="49"/>
        <v>0</v>
      </c>
      <c r="AY206" s="2">
        <f t="shared" si="50"/>
        <v>0</v>
      </c>
      <c r="AZ206" s="2">
        <f t="shared" si="58"/>
        <v>9.2844430999999989</v>
      </c>
      <c r="BA206" s="2">
        <f t="shared" si="59"/>
        <v>9.2844430999999989</v>
      </c>
      <c r="BB206" s="2">
        <f t="shared" si="60"/>
        <v>18.568886199999998</v>
      </c>
      <c r="BC206" s="2">
        <f t="shared" si="61"/>
        <v>18.568886199999998</v>
      </c>
      <c r="BD206" s="2">
        <f t="shared" si="62"/>
        <v>27.853329299999995</v>
      </c>
      <c r="BE206" s="2">
        <f t="shared" si="63"/>
        <v>27.853329299999995</v>
      </c>
      <c r="BF206" s="2">
        <f t="shared" si="51"/>
        <v>1.5</v>
      </c>
      <c r="BG206" s="2"/>
      <c r="BH206" s="2">
        <f t="shared" si="52"/>
        <v>20.425774820000001</v>
      </c>
    </row>
    <row r="207" spans="1:60" x14ac:dyDescent="0.25">
      <c r="A207">
        <v>2263981</v>
      </c>
      <c r="B207">
        <v>196267317</v>
      </c>
      <c r="C207" t="s">
        <v>132</v>
      </c>
      <c r="D207">
        <v>2019</v>
      </c>
      <c r="E207">
        <v>0</v>
      </c>
      <c r="F207">
        <v>0</v>
      </c>
      <c r="G207">
        <v>0</v>
      </c>
      <c r="H207">
        <v>0</v>
      </c>
      <c r="I207">
        <v>0</v>
      </c>
      <c r="J207">
        <v>0</v>
      </c>
      <c r="K207">
        <v>0</v>
      </c>
      <c r="L207">
        <v>1</v>
      </c>
      <c r="M207" t="s">
        <v>366</v>
      </c>
      <c r="O207">
        <v>110.1</v>
      </c>
      <c r="P207" t="s">
        <v>58</v>
      </c>
      <c r="Q207" t="s">
        <v>59</v>
      </c>
      <c r="R207" t="s">
        <v>60</v>
      </c>
      <c r="S207" s="1">
        <v>43606.432534722197</v>
      </c>
      <c r="T207" t="s">
        <v>326</v>
      </c>
      <c r="U207" t="s">
        <v>135</v>
      </c>
      <c r="V207" t="s">
        <v>367</v>
      </c>
      <c r="W207" s="1">
        <v>43187</v>
      </c>
      <c r="Y207">
        <v>1227867379</v>
      </c>
      <c r="AA207">
        <v>100091760308</v>
      </c>
      <c r="AF207" t="s">
        <v>46</v>
      </c>
      <c r="AG207" t="s">
        <v>267</v>
      </c>
      <c r="AH207">
        <v>0</v>
      </c>
      <c r="AI207" t="s">
        <v>148</v>
      </c>
      <c r="AJ207">
        <v>164020.69330000001</v>
      </c>
      <c r="AK207">
        <v>1489.7429</v>
      </c>
      <c r="AL207">
        <v>110.1</v>
      </c>
      <c r="AM207">
        <v>4001</v>
      </c>
      <c r="AN207" t="s">
        <v>199</v>
      </c>
      <c r="AO207" t="s">
        <v>268</v>
      </c>
      <c r="AP207" t="s">
        <v>269</v>
      </c>
      <c r="AR207">
        <f t="shared" si="53"/>
        <v>1489.7429</v>
      </c>
      <c r="AS207">
        <f t="shared" si="54"/>
        <v>164020.69330000001</v>
      </c>
      <c r="AT207" s="2">
        <f t="shared" si="55"/>
        <v>50</v>
      </c>
      <c r="AU207" s="2">
        <f t="shared" si="56"/>
        <v>89533.548300000009</v>
      </c>
      <c r="AV207" s="3">
        <f t="shared" si="48"/>
        <v>1E-3</v>
      </c>
      <c r="AW207" s="2">
        <f t="shared" si="57"/>
        <v>89.533548300000007</v>
      </c>
      <c r="AX207" s="2">
        <f t="shared" si="49"/>
        <v>0</v>
      </c>
      <c r="AY207" s="2">
        <f t="shared" si="50"/>
        <v>0</v>
      </c>
      <c r="AZ207" s="2">
        <f t="shared" si="58"/>
        <v>17.906709660000001</v>
      </c>
      <c r="BA207" s="2">
        <f t="shared" si="59"/>
        <v>17.906709660000001</v>
      </c>
      <c r="BB207" s="2">
        <f t="shared" si="60"/>
        <v>35.813419320000001</v>
      </c>
      <c r="BC207" s="2">
        <f t="shared" si="61"/>
        <v>35.813419320000001</v>
      </c>
      <c r="BD207" s="2">
        <f t="shared" si="62"/>
        <v>53.720128980000005</v>
      </c>
      <c r="BE207" s="2">
        <f t="shared" si="63"/>
        <v>53.720128980000005</v>
      </c>
      <c r="BF207" s="2">
        <f t="shared" si="51"/>
        <v>1.5</v>
      </c>
      <c r="BG207" s="2"/>
      <c r="BH207" s="2">
        <f t="shared" si="52"/>
        <v>39.394761252000002</v>
      </c>
    </row>
    <row r="208" spans="1:60" x14ac:dyDescent="0.25">
      <c r="A208">
        <v>2261420</v>
      </c>
      <c r="B208">
        <v>200015852</v>
      </c>
      <c r="C208" t="s">
        <v>132</v>
      </c>
      <c r="D208">
        <v>2019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1</v>
      </c>
      <c r="M208" t="s">
        <v>368</v>
      </c>
      <c r="O208">
        <v>111.2</v>
      </c>
      <c r="P208" t="s">
        <v>41</v>
      </c>
      <c r="Q208" t="s">
        <v>42</v>
      </c>
      <c r="R208" t="s">
        <v>42</v>
      </c>
      <c r="S208" s="1">
        <v>43606.435787037</v>
      </c>
      <c r="T208" t="s">
        <v>326</v>
      </c>
      <c r="U208" t="s">
        <v>135</v>
      </c>
      <c r="V208" t="s">
        <v>369</v>
      </c>
      <c r="W208" s="1">
        <v>43384</v>
      </c>
      <c r="Y208">
        <v>1227996895</v>
      </c>
      <c r="AA208">
        <v>100122094950</v>
      </c>
      <c r="AF208" t="s">
        <v>46</v>
      </c>
      <c r="AG208" t="s">
        <v>267</v>
      </c>
      <c r="AH208">
        <v>0</v>
      </c>
      <c r="AI208" t="s">
        <v>148</v>
      </c>
      <c r="AJ208">
        <v>379862.6361</v>
      </c>
      <c r="AK208">
        <v>3416.0309000000002</v>
      </c>
      <c r="AL208">
        <v>111.2</v>
      </c>
      <c r="AM208">
        <v>4001</v>
      </c>
      <c r="AN208" t="s">
        <v>199</v>
      </c>
      <c r="AO208" t="s">
        <v>268</v>
      </c>
      <c r="AP208" t="s">
        <v>269</v>
      </c>
      <c r="AR208">
        <f t="shared" si="53"/>
        <v>3416.0309000000002</v>
      </c>
      <c r="AS208">
        <f t="shared" si="54"/>
        <v>379862.6361</v>
      </c>
      <c r="AT208" s="2">
        <f t="shared" si="55"/>
        <v>50</v>
      </c>
      <c r="AU208" s="2">
        <f t="shared" si="56"/>
        <v>209061.09109999999</v>
      </c>
      <c r="AV208" s="3">
        <f t="shared" si="48"/>
        <v>1E-3</v>
      </c>
      <c r="AW208" s="2">
        <f t="shared" si="57"/>
        <v>209.0610911</v>
      </c>
      <c r="AX208" s="2">
        <f t="shared" si="49"/>
        <v>0</v>
      </c>
      <c r="AY208" s="2">
        <f t="shared" si="50"/>
        <v>0</v>
      </c>
      <c r="AZ208" s="2">
        <f t="shared" si="58"/>
        <v>41.812218220000005</v>
      </c>
      <c r="BA208" s="2">
        <f t="shared" si="59"/>
        <v>41.812218220000005</v>
      </c>
      <c r="BB208" s="2">
        <f t="shared" si="60"/>
        <v>83.624436440000011</v>
      </c>
      <c r="BC208" s="2">
        <f t="shared" si="61"/>
        <v>83.624436440000011</v>
      </c>
      <c r="BD208" s="2">
        <f t="shared" si="62"/>
        <v>125.43665465999999</v>
      </c>
      <c r="BE208" s="2">
        <f t="shared" si="63"/>
        <v>125.43665465999999</v>
      </c>
      <c r="BF208" s="2">
        <f t="shared" si="51"/>
        <v>1.4999999999999996</v>
      </c>
      <c r="BG208" s="2"/>
      <c r="BH208" s="2">
        <f t="shared" si="52"/>
        <v>91.98688008400002</v>
      </c>
    </row>
    <row r="209" spans="1:60" x14ac:dyDescent="0.25">
      <c r="A209">
        <v>2195392</v>
      </c>
      <c r="B209">
        <v>13106633</v>
      </c>
      <c r="C209" t="s">
        <v>132</v>
      </c>
      <c r="D209">
        <v>2019</v>
      </c>
      <c r="E209">
        <v>0.04</v>
      </c>
      <c r="F209">
        <v>107</v>
      </c>
      <c r="G209">
        <v>104</v>
      </c>
      <c r="H209">
        <v>0</v>
      </c>
      <c r="I209">
        <v>261186.2</v>
      </c>
      <c r="J209">
        <v>0</v>
      </c>
      <c r="K209">
        <v>0</v>
      </c>
      <c r="L209">
        <v>1</v>
      </c>
      <c r="M209" t="s">
        <v>370</v>
      </c>
      <c r="N209">
        <v>176358</v>
      </c>
      <c r="O209">
        <v>43.3</v>
      </c>
      <c r="P209" t="s">
        <v>41</v>
      </c>
      <c r="Q209" t="s">
        <v>42</v>
      </c>
      <c r="R209" t="s">
        <v>42</v>
      </c>
      <c r="S209" s="1">
        <v>43606.454675925903</v>
      </c>
      <c r="T209" t="s">
        <v>144</v>
      </c>
      <c r="U209" t="s">
        <v>135</v>
      </c>
      <c r="V209" t="s">
        <v>371</v>
      </c>
      <c r="W209" s="1">
        <v>40886</v>
      </c>
      <c r="Y209">
        <v>1228787362</v>
      </c>
      <c r="AA209">
        <v>100144726553</v>
      </c>
      <c r="AF209" t="s">
        <v>46</v>
      </c>
      <c r="AG209" t="s">
        <v>267</v>
      </c>
      <c r="AH209">
        <v>0</v>
      </c>
      <c r="AI209" t="s">
        <v>148</v>
      </c>
      <c r="AJ209">
        <v>80533.695999999996</v>
      </c>
      <c r="AK209">
        <v>1859.9005999999999</v>
      </c>
      <c r="AL209">
        <v>43.3</v>
      </c>
      <c r="AM209">
        <v>4001</v>
      </c>
      <c r="AN209" t="s">
        <v>199</v>
      </c>
      <c r="AO209" t="s">
        <v>268</v>
      </c>
      <c r="AP209" t="s">
        <v>269</v>
      </c>
      <c r="AR209">
        <f t="shared" si="53"/>
        <v>1859.9005999999999</v>
      </c>
      <c r="AS209">
        <f t="shared" si="54"/>
        <v>80533.695999999996</v>
      </c>
      <c r="AT209" s="2">
        <f t="shared" si="55"/>
        <v>50</v>
      </c>
      <c r="AU209" s="2" t="str">
        <f t="shared" si="56"/>
        <v>вычет превышает налог</v>
      </c>
      <c r="AV209" s="3">
        <f t="shared" si="48"/>
        <v>1E-3</v>
      </c>
      <c r="AW209" s="2">
        <f t="shared" si="57"/>
        <v>0</v>
      </c>
      <c r="AX209" s="2">
        <f t="shared" si="49"/>
        <v>176358</v>
      </c>
      <c r="AY209" s="2">
        <f t="shared" si="50"/>
        <v>107</v>
      </c>
      <c r="AZ209" s="2">
        <f t="shared" si="58"/>
        <v>0</v>
      </c>
      <c r="BA209" s="2" t="str">
        <f t="shared" si="59"/>
        <v>вычет превышает налог</v>
      </c>
      <c r="BB209" s="2">
        <f t="shared" si="60"/>
        <v>0</v>
      </c>
      <c r="BC209" s="2" t="str">
        <f t="shared" si="61"/>
        <v>вычет превышает налог</v>
      </c>
      <c r="BD209" s="2">
        <f t="shared" si="62"/>
        <v>0</v>
      </c>
      <c r="BE209" s="2" t="str">
        <f t="shared" si="63"/>
        <v>вычет превышает налог</v>
      </c>
      <c r="BF209" s="2" t="str">
        <f t="shared" si="51"/>
        <v>вычет превышает налог</v>
      </c>
      <c r="BG209" s="2"/>
      <c r="BH209" s="2" t="str">
        <f t="shared" si="52"/>
        <v>вычет превышает налог</v>
      </c>
    </row>
    <row r="210" spans="1:60" x14ac:dyDescent="0.25">
      <c r="A210">
        <v>2234130</v>
      </c>
      <c r="B210">
        <v>132394821</v>
      </c>
      <c r="C210" t="s">
        <v>132</v>
      </c>
      <c r="D210">
        <v>2019</v>
      </c>
      <c r="E210">
        <v>0.04</v>
      </c>
      <c r="F210">
        <v>85</v>
      </c>
      <c r="G210">
        <v>83</v>
      </c>
      <c r="H210">
        <v>0</v>
      </c>
      <c r="I210">
        <v>207926.99</v>
      </c>
      <c r="J210">
        <v>0</v>
      </c>
      <c r="K210">
        <v>0</v>
      </c>
      <c r="L210">
        <v>0.5</v>
      </c>
      <c r="M210" t="s">
        <v>372</v>
      </c>
      <c r="N210">
        <v>280792.69</v>
      </c>
      <c r="O210">
        <v>55.6</v>
      </c>
      <c r="P210" t="s">
        <v>41</v>
      </c>
      <c r="Q210" t="s">
        <v>42</v>
      </c>
      <c r="R210" t="s">
        <v>42</v>
      </c>
      <c r="S210" s="1">
        <v>43606.438125000001</v>
      </c>
      <c r="T210" t="s">
        <v>144</v>
      </c>
      <c r="U210" t="s">
        <v>135</v>
      </c>
      <c r="V210" t="s">
        <v>373</v>
      </c>
      <c r="W210" s="1">
        <v>42972</v>
      </c>
      <c r="Y210">
        <v>1228090910</v>
      </c>
      <c r="AA210">
        <v>100110452673</v>
      </c>
      <c r="AF210" t="s">
        <v>46</v>
      </c>
      <c r="AG210" t="s">
        <v>267</v>
      </c>
      <c r="AH210">
        <v>0</v>
      </c>
      <c r="AI210" t="s">
        <v>148</v>
      </c>
      <c r="AJ210">
        <v>103441.37579999999</v>
      </c>
      <c r="AK210">
        <v>1860.4564</v>
      </c>
      <c r="AL210">
        <v>55.6</v>
      </c>
      <c r="AM210">
        <v>4001</v>
      </c>
      <c r="AN210" t="s">
        <v>199</v>
      </c>
      <c r="AO210" t="s">
        <v>268</v>
      </c>
      <c r="AP210" t="s">
        <v>269</v>
      </c>
      <c r="AR210">
        <f t="shared" si="53"/>
        <v>1860.4564</v>
      </c>
      <c r="AS210">
        <f t="shared" si="54"/>
        <v>103441.37579999999</v>
      </c>
      <c r="AT210" s="2">
        <f t="shared" si="55"/>
        <v>50</v>
      </c>
      <c r="AU210" s="2">
        <f t="shared" si="56"/>
        <v>10418.555799999987</v>
      </c>
      <c r="AV210" s="3">
        <f t="shared" si="48"/>
        <v>1E-3</v>
      </c>
      <c r="AW210" s="2">
        <f t="shared" si="57"/>
        <v>5.2092778999999938</v>
      </c>
      <c r="AX210" s="2">
        <f t="shared" si="49"/>
        <v>280792.69</v>
      </c>
      <c r="AY210" s="2">
        <f t="shared" si="50"/>
        <v>85</v>
      </c>
      <c r="AZ210" s="2">
        <f t="shared" si="58"/>
        <v>5.2092778999999938</v>
      </c>
      <c r="BA210" s="2">
        <f t="shared" si="59"/>
        <v>5.2092778999999938</v>
      </c>
      <c r="BB210" s="2">
        <f t="shared" si="60"/>
        <v>5.2092778999999938</v>
      </c>
      <c r="BC210" s="2">
        <f t="shared" si="61"/>
        <v>5.2092778999999938</v>
      </c>
      <c r="BD210" s="2">
        <f t="shared" si="62"/>
        <v>5.2092778999999938</v>
      </c>
      <c r="BE210" s="2">
        <f t="shared" si="63"/>
        <v>5.2092778999999938</v>
      </c>
      <c r="BF210" s="2">
        <f t="shared" si="51"/>
        <v>1</v>
      </c>
      <c r="BG210" s="2"/>
      <c r="BH210" s="2">
        <f t="shared" si="52"/>
        <v>5.2092778999999938</v>
      </c>
    </row>
    <row r="211" spans="1:60" x14ac:dyDescent="0.25">
      <c r="A211">
        <v>2234131</v>
      </c>
      <c r="B211">
        <v>132394821</v>
      </c>
      <c r="C211" t="s">
        <v>132</v>
      </c>
      <c r="D211">
        <v>2019</v>
      </c>
      <c r="E211">
        <v>0.04</v>
      </c>
      <c r="F211">
        <v>85</v>
      </c>
      <c r="G211">
        <v>83</v>
      </c>
      <c r="H211">
        <v>0</v>
      </c>
      <c r="I211">
        <v>207926.99</v>
      </c>
      <c r="J211">
        <v>0</v>
      </c>
      <c r="K211">
        <v>0</v>
      </c>
      <c r="L211">
        <v>0.5</v>
      </c>
      <c r="M211" t="s">
        <v>372</v>
      </c>
      <c r="N211">
        <v>280792.69</v>
      </c>
      <c r="O211">
        <v>55.6</v>
      </c>
      <c r="P211" t="s">
        <v>41</v>
      </c>
      <c r="Q211" t="s">
        <v>42</v>
      </c>
      <c r="R211" t="s">
        <v>42</v>
      </c>
      <c r="S211" s="1">
        <v>43606.456481481502</v>
      </c>
      <c r="T211" t="s">
        <v>144</v>
      </c>
      <c r="U211" t="s">
        <v>135</v>
      </c>
      <c r="V211" t="s">
        <v>373</v>
      </c>
      <c r="W211" s="1">
        <v>37621</v>
      </c>
      <c r="Y211">
        <v>1228866984</v>
      </c>
      <c r="AA211">
        <v>100152720108</v>
      </c>
      <c r="AF211" t="s">
        <v>46</v>
      </c>
      <c r="AG211" t="s">
        <v>267</v>
      </c>
      <c r="AH211">
        <v>0</v>
      </c>
      <c r="AI211" t="s">
        <v>148</v>
      </c>
      <c r="AJ211">
        <v>103441.37579999999</v>
      </c>
      <c r="AK211">
        <v>1860.4564</v>
      </c>
      <c r="AL211">
        <v>55.6</v>
      </c>
      <c r="AM211">
        <v>4001</v>
      </c>
      <c r="AN211" t="s">
        <v>199</v>
      </c>
      <c r="AO211" t="s">
        <v>268</v>
      </c>
      <c r="AP211" t="s">
        <v>269</v>
      </c>
      <c r="AR211">
        <f t="shared" si="53"/>
        <v>1860.4564</v>
      </c>
      <c r="AS211">
        <f t="shared" si="54"/>
        <v>103441.37579999999</v>
      </c>
      <c r="AT211" s="2">
        <f t="shared" si="55"/>
        <v>50</v>
      </c>
      <c r="AU211" s="2">
        <f t="shared" si="56"/>
        <v>10418.555799999987</v>
      </c>
      <c r="AV211" s="3">
        <f t="shared" si="48"/>
        <v>1E-3</v>
      </c>
      <c r="AW211" s="2">
        <f t="shared" si="57"/>
        <v>5.2092778999999938</v>
      </c>
      <c r="AX211" s="2">
        <f t="shared" si="49"/>
        <v>280792.69</v>
      </c>
      <c r="AY211" s="2">
        <f t="shared" si="50"/>
        <v>85</v>
      </c>
      <c r="AZ211" s="2">
        <f t="shared" si="58"/>
        <v>5.2092778999999938</v>
      </c>
      <c r="BA211" s="2">
        <f t="shared" si="59"/>
        <v>5.2092778999999938</v>
      </c>
      <c r="BB211" s="2">
        <f t="shared" si="60"/>
        <v>5.2092778999999938</v>
      </c>
      <c r="BC211" s="2">
        <f t="shared" si="61"/>
        <v>5.2092778999999938</v>
      </c>
      <c r="BD211" s="2">
        <f t="shared" si="62"/>
        <v>5.2092778999999938</v>
      </c>
      <c r="BE211" s="2">
        <f t="shared" si="63"/>
        <v>5.2092778999999938</v>
      </c>
      <c r="BF211" s="2">
        <f t="shared" si="51"/>
        <v>1</v>
      </c>
      <c r="BG211" s="2"/>
      <c r="BH211" s="2">
        <f t="shared" si="52"/>
        <v>5.2092778999999938</v>
      </c>
    </row>
    <row r="212" spans="1:60" x14ac:dyDescent="0.25">
      <c r="A212">
        <v>2220575</v>
      </c>
      <c r="B212">
        <v>120049515</v>
      </c>
      <c r="C212" t="s">
        <v>132</v>
      </c>
      <c r="D212">
        <v>2019</v>
      </c>
      <c r="E212">
        <v>0.33</v>
      </c>
      <c r="F212">
        <v>2283</v>
      </c>
      <c r="G212">
        <v>0</v>
      </c>
      <c r="H212">
        <v>2227</v>
      </c>
      <c r="I212">
        <v>674727.04</v>
      </c>
      <c r="J212">
        <v>0</v>
      </c>
      <c r="K212">
        <v>0</v>
      </c>
      <c r="L212">
        <v>1</v>
      </c>
      <c r="M212" t="s">
        <v>374</v>
      </c>
      <c r="N212">
        <v>455588.82</v>
      </c>
      <c r="O212">
        <v>65.8</v>
      </c>
      <c r="P212" t="s">
        <v>58</v>
      </c>
      <c r="Q212" t="s">
        <v>59</v>
      </c>
      <c r="R212" t="s">
        <v>60</v>
      </c>
      <c r="S212" s="1">
        <v>43606.438784722202</v>
      </c>
      <c r="T212" t="s">
        <v>144</v>
      </c>
      <c r="U212" t="s">
        <v>135</v>
      </c>
      <c r="V212" t="s">
        <v>375</v>
      </c>
      <c r="W212" s="1">
        <v>41011</v>
      </c>
      <c r="Y212">
        <v>1228116642</v>
      </c>
      <c r="AA212">
        <v>100050073275</v>
      </c>
      <c r="AD212" t="s">
        <v>62</v>
      </c>
      <c r="AF212" t="s">
        <v>46</v>
      </c>
      <c r="AG212" t="s">
        <v>267</v>
      </c>
      <c r="AH212">
        <v>0</v>
      </c>
      <c r="AI212" t="s">
        <v>148</v>
      </c>
      <c r="AJ212">
        <v>122444.08130000001</v>
      </c>
      <c r="AK212">
        <v>1860.8523</v>
      </c>
      <c r="AL212">
        <v>65.8</v>
      </c>
      <c r="AM212">
        <v>4001</v>
      </c>
      <c r="AN212" t="s">
        <v>199</v>
      </c>
      <c r="AO212" t="s">
        <v>268</v>
      </c>
      <c r="AP212" t="s">
        <v>269</v>
      </c>
      <c r="AR212">
        <f t="shared" si="53"/>
        <v>1860.8523</v>
      </c>
      <c r="AS212">
        <f t="shared" si="54"/>
        <v>122444.08130000001</v>
      </c>
      <c r="AT212" s="2">
        <f t="shared" si="55"/>
        <v>50</v>
      </c>
      <c r="AU212" s="2">
        <f t="shared" si="56"/>
        <v>29401.4663</v>
      </c>
      <c r="AV212" s="3">
        <f t="shared" si="48"/>
        <v>1E-3</v>
      </c>
      <c r="AW212" s="2">
        <f t="shared" si="57"/>
        <v>29.401466299999999</v>
      </c>
      <c r="AX212" s="2">
        <f t="shared" si="49"/>
        <v>455588.82</v>
      </c>
      <c r="AY212" s="2" t="str">
        <f t="shared" si="50"/>
        <v>льгота</v>
      </c>
      <c r="AZ212" s="2">
        <f t="shared" si="58"/>
        <v>29.401466299999999</v>
      </c>
      <c r="BA212" s="2" t="str">
        <f t="shared" si="59"/>
        <v>льгота</v>
      </c>
      <c r="BB212" s="2">
        <f t="shared" si="60"/>
        <v>29.401466299999999</v>
      </c>
      <c r="BC212" s="2" t="str">
        <f t="shared" si="61"/>
        <v>льгота</v>
      </c>
      <c r="BD212" s="2">
        <f t="shared" si="62"/>
        <v>29.401466299999999</v>
      </c>
      <c r="BE212" s="2" t="str">
        <f t="shared" si="63"/>
        <v>льгота</v>
      </c>
      <c r="BF212" s="2" t="str">
        <f t="shared" si="51"/>
        <v>льгота</v>
      </c>
      <c r="BG212" s="2"/>
      <c r="BH212" s="2" t="str">
        <f t="shared" si="52"/>
        <v>льгота</v>
      </c>
    </row>
    <row r="213" spans="1:60" x14ac:dyDescent="0.25">
      <c r="A213">
        <v>2221417</v>
      </c>
      <c r="B213">
        <v>121294996</v>
      </c>
      <c r="C213" t="s">
        <v>132</v>
      </c>
      <c r="D213">
        <v>2019</v>
      </c>
      <c r="E213">
        <v>0.04</v>
      </c>
      <c r="F213">
        <v>47</v>
      </c>
      <c r="G213">
        <v>46</v>
      </c>
      <c r="H213">
        <v>0</v>
      </c>
      <c r="I213">
        <v>115633.52</v>
      </c>
      <c r="J213">
        <v>0</v>
      </c>
      <c r="K213">
        <v>0</v>
      </c>
      <c r="L213">
        <v>1</v>
      </c>
      <c r="M213" t="s">
        <v>376</v>
      </c>
      <c r="N213">
        <v>78078</v>
      </c>
      <c r="O213">
        <v>26.5</v>
      </c>
      <c r="P213" t="s">
        <v>41</v>
      </c>
      <c r="Q213" t="s">
        <v>42</v>
      </c>
      <c r="R213" t="s">
        <v>42</v>
      </c>
      <c r="S213" s="1">
        <v>43606.455254629604</v>
      </c>
      <c r="T213" t="s">
        <v>144</v>
      </c>
      <c r="U213" t="s">
        <v>135</v>
      </c>
      <c r="V213" t="s">
        <v>377</v>
      </c>
      <c r="W213" s="1">
        <v>41068</v>
      </c>
      <c r="Y213">
        <v>1228816542</v>
      </c>
      <c r="AA213">
        <v>100159824883</v>
      </c>
      <c r="AF213" t="s">
        <v>46</v>
      </c>
      <c r="AG213" t="s">
        <v>267</v>
      </c>
      <c r="AH213">
        <v>0</v>
      </c>
      <c r="AI213" t="s">
        <v>148</v>
      </c>
      <c r="AJ213">
        <v>49261.152099999999</v>
      </c>
      <c r="AK213">
        <v>1858.9114</v>
      </c>
      <c r="AL213">
        <v>26.5</v>
      </c>
      <c r="AM213">
        <v>4001</v>
      </c>
      <c r="AN213" t="s">
        <v>199</v>
      </c>
      <c r="AO213" t="s">
        <v>268</v>
      </c>
      <c r="AP213" t="s">
        <v>269</v>
      </c>
      <c r="AR213">
        <f t="shared" si="53"/>
        <v>1858.9114</v>
      </c>
      <c r="AS213">
        <f t="shared" si="54"/>
        <v>49261.152099999999</v>
      </c>
      <c r="AT213" s="2">
        <f t="shared" si="55"/>
        <v>50</v>
      </c>
      <c r="AU213" s="2" t="str">
        <f t="shared" si="56"/>
        <v>вычет превышает налог</v>
      </c>
      <c r="AV213" s="3">
        <f t="shared" si="48"/>
        <v>1E-3</v>
      </c>
      <c r="AW213" s="2">
        <f t="shared" si="57"/>
        <v>0</v>
      </c>
      <c r="AX213" s="2">
        <f t="shared" si="49"/>
        <v>78078</v>
      </c>
      <c r="AY213" s="2">
        <f t="shared" si="50"/>
        <v>47</v>
      </c>
      <c r="AZ213" s="2">
        <f t="shared" si="58"/>
        <v>0</v>
      </c>
      <c r="BA213" s="2" t="str">
        <f t="shared" si="59"/>
        <v>вычет превышает налог</v>
      </c>
      <c r="BB213" s="2">
        <f t="shared" si="60"/>
        <v>0</v>
      </c>
      <c r="BC213" s="2" t="str">
        <f t="shared" si="61"/>
        <v>вычет превышает налог</v>
      </c>
      <c r="BD213" s="2">
        <f t="shared" si="62"/>
        <v>0</v>
      </c>
      <c r="BE213" s="2" t="str">
        <f t="shared" si="63"/>
        <v>вычет превышает налог</v>
      </c>
      <c r="BF213" s="2" t="str">
        <f t="shared" si="51"/>
        <v>вычет превышает налог</v>
      </c>
      <c r="BG213" s="2"/>
      <c r="BH213" s="2" t="str">
        <f t="shared" si="52"/>
        <v>вычет превышает налог</v>
      </c>
    </row>
    <row r="214" spans="1:60" x14ac:dyDescent="0.25">
      <c r="A214">
        <v>2196152</v>
      </c>
      <c r="B214">
        <v>13095336</v>
      </c>
      <c r="C214" t="s">
        <v>132</v>
      </c>
      <c r="D214">
        <v>2019</v>
      </c>
      <c r="E214">
        <v>0.33</v>
      </c>
      <c r="F214">
        <v>5130</v>
      </c>
      <c r="G214">
        <v>5005</v>
      </c>
      <c r="H214">
        <v>0</v>
      </c>
      <c r="I214">
        <v>1516632.86</v>
      </c>
      <c r="J214">
        <v>0</v>
      </c>
      <c r="K214">
        <v>0</v>
      </c>
      <c r="L214">
        <v>1</v>
      </c>
      <c r="M214" t="s">
        <v>378</v>
      </c>
      <c r="N214">
        <v>1024060</v>
      </c>
      <c r="O214">
        <v>143</v>
      </c>
      <c r="P214" t="s">
        <v>41</v>
      </c>
      <c r="Q214" t="s">
        <v>42</v>
      </c>
      <c r="R214" t="s">
        <v>42</v>
      </c>
      <c r="S214" s="1">
        <v>43606.434722222199</v>
      </c>
      <c r="T214" t="s">
        <v>144</v>
      </c>
      <c r="U214" t="s">
        <v>135</v>
      </c>
      <c r="V214" t="s">
        <v>379</v>
      </c>
      <c r="W214" s="1">
        <v>40806</v>
      </c>
      <c r="Y214">
        <v>1227956544</v>
      </c>
      <c r="AA214">
        <v>100132367922</v>
      </c>
      <c r="AF214" t="s">
        <v>46</v>
      </c>
      <c r="AG214" t="s">
        <v>267</v>
      </c>
      <c r="AH214">
        <v>0</v>
      </c>
      <c r="AI214" t="s">
        <v>148</v>
      </c>
      <c r="AJ214">
        <v>710663.43920000002</v>
      </c>
      <c r="AK214">
        <v>4969.6743999999999</v>
      </c>
      <c r="AL214">
        <v>143</v>
      </c>
      <c r="AM214">
        <v>4001</v>
      </c>
      <c r="AN214" t="s">
        <v>199</v>
      </c>
      <c r="AO214" t="s">
        <v>268</v>
      </c>
      <c r="AP214" t="s">
        <v>269</v>
      </c>
      <c r="AR214">
        <f t="shared" si="53"/>
        <v>4969.6743999999999</v>
      </c>
      <c r="AS214">
        <f t="shared" si="54"/>
        <v>710663.43920000002</v>
      </c>
      <c r="AT214" s="2">
        <f t="shared" si="55"/>
        <v>50</v>
      </c>
      <c r="AU214" s="2">
        <f t="shared" si="56"/>
        <v>462179.71920000005</v>
      </c>
      <c r="AV214" s="3">
        <f t="shared" si="48"/>
        <v>1E-3</v>
      </c>
      <c r="AW214" s="2">
        <f t="shared" si="57"/>
        <v>462.17971920000008</v>
      </c>
      <c r="AX214" s="2">
        <f t="shared" si="49"/>
        <v>1024060</v>
      </c>
      <c r="AY214" s="2">
        <f t="shared" si="50"/>
        <v>5130</v>
      </c>
      <c r="AZ214" s="2">
        <f t="shared" si="58"/>
        <v>462.17971920000008</v>
      </c>
      <c r="BA214" s="2">
        <f t="shared" si="59"/>
        <v>462.17971920000008</v>
      </c>
      <c r="BB214" s="2">
        <f t="shared" si="60"/>
        <v>462.17971920000008</v>
      </c>
      <c r="BC214" s="2">
        <f t="shared" si="61"/>
        <v>462.17971920000008</v>
      </c>
      <c r="BD214" s="2">
        <f t="shared" si="62"/>
        <v>462.17971920000008</v>
      </c>
      <c r="BE214" s="2">
        <f t="shared" si="63"/>
        <v>462.17971920000008</v>
      </c>
      <c r="BF214" s="2">
        <f t="shared" si="51"/>
        <v>1</v>
      </c>
      <c r="BG214" s="2"/>
      <c r="BH214" s="2">
        <f t="shared" si="52"/>
        <v>462.17971920000008</v>
      </c>
    </row>
    <row r="215" spans="1:60" x14ac:dyDescent="0.25">
      <c r="A215">
        <v>2233913</v>
      </c>
      <c r="B215">
        <v>132394806</v>
      </c>
      <c r="C215" t="s">
        <v>132</v>
      </c>
      <c r="D215">
        <v>2019</v>
      </c>
      <c r="E215">
        <v>0.14000000000000001</v>
      </c>
      <c r="F215">
        <v>613</v>
      </c>
      <c r="G215">
        <v>598</v>
      </c>
      <c r="H215">
        <v>0</v>
      </c>
      <c r="I215">
        <v>427172.98</v>
      </c>
      <c r="J215">
        <v>0</v>
      </c>
      <c r="K215">
        <v>0</v>
      </c>
      <c r="L215">
        <v>1</v>
      </c>
      <c r="M215" t="s">
        <v>380</v>
      </c>
      <c r="N215">
        <v>288435.5</v>
      </c>
      <c r="O215">
        <v>27.3</v>
      </c>
      <c r="P215" t="s">
        <v>41</v>
      </c>
      <c r="Q215" t="s">
        <v>42</v>
      </c>
      <c r="R215" t="s">
        <v>42</v>
      </c>
      <c r="S215" s="1">
        <v>43606.441053240698</v>
      </c>
      <c r="T215" t="s">
        <v>144</v>
      </c>
      <c r="U215" t="s">
        <v>135</v>
      </c>
      <c r="V215" t="s">
        <v>381</v>
      </c>
      <c r="W215" s="1">
        <v>37621</v>
      </c>
      <c r="Y215">
        <v>1228211669</v>
      </c>
      <c r="AA215">
        <v>100095741719</v>
      </c>
      <c r="AF215" t="s">
        <v>46</v>
      </c>
      <c r="AG215" t="s">
        <v>267</v>
      </c>
      <c r="AH215">
        <v>0</v>
      </c>
      <c r="AI215" t="s">
        <v>148</v>
      </c>
      <c r="AJ215">
        <v>50749.818200000002</v>
      </c>
      <c r="AK215">
        <v>1858.9676999999999</v>
      </c>
      <c r="AL215">
        <v>27.3</v>
      </c>
      <c r="AM215">
        <v>4001</v>
      </c>
      <c r="AN215" t="s">
        <v>199</v>
      </c>
      <c r="AO215" t="s">
        <v>268</v>
      </c>
      <c r="AP215" t="s">
        <v>269</v>
      </c>
      <c r="AR215">
        <f t="shared" si="53"/>
        <v>1858.9676999999999</v>
      </c>
      <c r="AS215">
        <f t="shared" si="54"/>
        <v>50749.818200000002</v>
      </c>
      <c r="AT215" s="2">
        <f t="shared" si="55"/>
        <v>50</v>
      </c>
      <c r="AU215" s="2" t="str">
        <f t="shared" si="56"/>
        <v>вычет превышает налог</v>
      </c>
      <c r="AV215" s="3">
        <f t="shared" si="48"/>
        <v>1E-3</v>
      </c>
      <c r="AW215" s="2">
        <f t="shared" si="57"/>
        <v>0</v>
      </c>
      <c r="AX215" s="2">
        <f t="shared" si="49"/>
        <v>288435.5</v>
      </c>
      <c r="AY215" s="2">
        <f t="shared" si="50"/>
        <v>613</v>
      </c>
      <c r="AZ215" s="2">
        <f t="shared" si="58"/>
        <v>0</v>
      </c>
      <c r="BA215" s="2" t="str">
        <f t="shared" si="59"/>
        <v>вычет превышает налог</v>
      </c>
      <c r="BB215" s="2">
        <f t="shared" si="60"/>
        <v>0</v>
      </c>
      <c r="BC215" s="2" t="str">
        <f t="shared" si="61"/>
        <v>вычет превышает налог</v>
      </c>
      <c r="BD215" s="2">
        <f t="shared" si="62"/>
        <v>0</v>
      </c>
      <c r="BE215" s="2" t="str">
        <f t="shared" si="63"/>
        <v>вычет превышает налог</v>
      </c>
      <c r="BF215" s="2" t="str">
        <f t="shared" si="51"/>
        <v>вычет превышает налог</v>
      </c>
      <c r="BG215" s="2"/>
      <c r="BH215" s="2" t="str">
        <f t="shared" si="52"/>
        <v>вычет превышает налог</v>
      </c>
    </row>
    <row r="216" spans="1:60" x14ac:dyDescent="0.25">
      <c r="A216">
        <v>2261021</v>
      </c>
      <c r="B216">
        <v>186348925</v>
      </c>
      <c r="C216" t="s">
        <v>132</v>
      </c>
      <c r="D216">
        <v>2019</v>
      </c>
      <c r="E216">
        <v>0.04</v>
      </c>
      <c r="F216">
        <v>0</v>
      </c>
      <c r="G216">
        <v>0</v>
      </c>
      <c r="H216">
        <v>0</v>
      </c>
      <c r="I216">
        <v>0</v>
      </c>
      <c r="J216">
        <v>0</v>
      </c>
      <c r="K216">
        <v>0</v>
      </c>
      <c r="L216">
        <v>1</v>
      </c>
      <c r="M216" t="s">
        <v>382</v>
      </c>
      <c r="O216">
        <v>56.1</v>
      </c>
      <c r="P216" t="s">
        <v>41</v>
      </c>
      <c r="Q216" t="s">
        <v>42</v>
      </c>
      <c r="R216" t="s">
        <v>42</v>
      </c>
      <c r="S216" s="1">
        <v>43606.436319444401</v>
      </c>
      <c r="T216" t="s">
        <v>144</v>
      </c>
      <c r="U216" t="s">
        <v>135</v>
      </c>
      <c r="V216" t="s">
        <v>383</v>
      </c>
      <c r="W216" s="1">
        <v>42846</v>
      </c>
      <c r="Y216">
        <v>1228017793</v>
      </c>
      <c r="AA216">
        <v>100092960948</v>
      </c>
      <c r="AF216" t="s">
        <v>46</v>
      </c>
      <c r="AG216" t="s">
        <v>267</v>
      </c>
      <c r="AH216">
        <v>0</v>
      </c>
      <c r="AI216" t="s">
        <v>148</v>
      </c>
      <c r="AJ216">
        <v>104372.7597</v>
      </c>
      <c r="AK216">
        <v>1860.4770000000001</v>
      </c>
      <c r="AL216">
        <v>56.1</v>
      </c>
      <c r="AM216">
        <v>4001</v>
      </c>
      <c r="AN216" t="s">
        <v>199</v>
      </c>
      <c r="AO216" t="s">
        <v>268</v>
      </c>
      <c r="AP216" t="s">
        <v>269</v>
      </c>
      <c r="AR216">
        <f t="shared" si="53"/>
        <v>1860.4770000000001</v>
      </c>
      <c r="AS216">
        <f t="shared" si="54"/>
        <v>104372.7597</v>
      </c>
      <c r="AT216" s="2">
        <f t="shared" si="55"/>
        <v>50</v>
      </c>
      <c r="AU216" s="2">
        <f t="shared" si="56"/>
        <v>11348.909699999989</v>
      </c>
      <c r="AV216" s="3">
        <f t="shared" si="48"/>
        <v>1E-3</v>
      </c>
      <c r="AW216" s="2">
        <f t="shared" si="57"/>
        <v>11.348909699999989</v>
      </c>
      <c r="AX216" s="2">
        <f t="shared" si="49"/>
        <v>0</v>
      </c>
      <c r="AY216" s="2">
        <f t="shared" si="50"/>
        <v>0</v>
      </c>
      <c r="AZ216" s="2">
        <f t="shared" si="58"/>
        <v>2.2697819399999979</v>
      </c>
      <c r="BA216" s="2">
        <f t="shared" si="59"/>
        <v>2.2697819399999979</v>
      </c>
      <c r="BB216" s="2">
        <f t="shared" si="60"/>
        <v>4.5395638799999958</v>
      </c>
      <c r="BC216" s="2">
        <f t="shared" si="61"/>
        <v>4.5395638799999958</v>
      </c>
      <c r="BD216" s="2">
        <f t="shared" si="62"/>
        <v>6.8093458199999937</v>
      </c>
      <c r="BE216" s="2">
        <f t="shared" si="63"/>
        <v>6.8093458199999937</v>
      </c>
      <c r="BF216" s="2">
        <f t="shared" si="51"/>
        <v>1.5</v>
      </c>
      <c r="BG216" s="2"/>
      <c r="BH216" s="2">
        <f t="shared" si="52"/>
        <v>4.9935202679999957</v>
      </c>
    </row>
    <row r="217" spans="1:60" x14ac:dyDescent="0.25">
      <c r="A217">
        <v>2221244</v>
      </c>
      <c r="B217">
        <v>121295161</v>
      </c>
      <c r="C217" t="s">
        <v>132</v>
      </c>
      <c r="D217">
        <v>2019</v>
      </c>
      <c r="E217">
        <v>0.33</v>
      </c>
      <c r="F217">
        <v>2893</v>
      </c>
      <c r="G217">
        <v>0</v>
      </c>
      <c r="H217">
        <v>2822</v>
      </c>
      <c r="I217">
        <v>855103.5</v>
      </c>
      <c r="J217">
        <v>0</v>
      </c>
      <c r="K217">
        <v>0</v>
      </c>
      <c r="L217">
        <v>1</v>
      </c>
      <c r="M217" t="s">
        <v>384</v>
      </c>
      <c r="N217">
        <v>577382.51</v>
      </c>
      <c r="O217">
        <v>35.5</v>
      </c>
      <c r="P217" t="s">
        <v>58</v>
      </c>
      <c r="Q217" t="s">
        <v>59</v>
      </c>
      <c r="R217" t="s">
        <v>60</v>
      </c>
      <c r="S217" s="1">
        <v>43606.451446759304</v>
      </c>
      <c r="T217" t="s">
        <v>144</v>
      </c>
      <c r="U217" t="s">
        <v>135</v>
      </c>
      <c r="V217" t="s">
        <v>385</v>
      </c>
      <c r="W217" s="1">
        <v>41603</v>
      </c>
      <c r="Y217">
        <v>1228649181</v>
      </c>
      <c r="AA217">
        <v>100139552836</v>
      </c>
      <c r="AD217" t="s">
        <v>62</v>
      </c>
      <c r="AF217" t="s">
        <v>46</v>
      </c>
      <c r="AG217" t="s">
        <v>267</v>
      </c>
      <c r="AH217">
        <v>0</v>
      </c>
      <c r="AI217" t="s">
        <v>148</v>
      </c>
      <c r="AJ217">
        <v>88015.611499999999</v>
      </c>
      <c r="AK217">
        <v>2479.3130000000001</v>
      </c>
      <c r="AL217">
        <v>35.5</v>
      </c>
      <c r="AM217">
        <v>4001</v>
      </c>
      <c r="AN217" t="s">
        <v>199</v>
      </c>
      <c r="AO217" t="s">
        <v>268</v>
      </c>
      <c r="AP217" t="s">
        <v>269</v>
      </c>
      <c r="AR217">
        <f t="shared" si="53"/>
        <v>2479.3130000000001</v>
      </c>
      <c r="AS217">
        <f t="shared" si="54"/>
        <v>88015.611499999999</v>
      </c>
      <c r="AT217" s="2">
        <f t="shared" si="55"/>
        <v>50</v>
      </c>
      <c r="AU217" s="2" t="str">
        <f t="shared" si="56"/>
        <v>вычет превышает налог</v>
      </c>
      <c r="AV217" s="3">
        <f t="shared" si="48"/>
        <v>1E-3</v>
      </c>
      <c r="AW217" s="2">
        <f t="shared" si="57"/>
        <v>0</v>
      </c>
      <c r="AX217" s="2">
        <f t="shared" si="49"/>
        <v>577382.51</v>
      </c>
      <c r="AY217" s="2" t="str">
        <f t="shared" si="50"/>
        <v>льгота</v>
      </c>
      <c r="AZ217" s="2">
        <f t="shared" si="58"/>
        <v>0</v>
      </c>
      <c r="BA217" s="2" t="str">
        <f t="shared" si="59"/>
        <v>льгота</v>
      </c>
      <c r="BB217" s="2">
        <f t="shared" si="60"/>
        <v>0</v>
      </c>
      <c r="BC217" s="2" t="str">
        <f t="shared" si="61"/>
        <v>льгота</v>
      </c>
      <c r="BD217" s="2">
        <f t="shared" si="62"/>
        <v>0</v>
      </c>
      <c r="BE217" s="2" t="str">
        <f t="shared" si="63"/>
        <v>льгота</v>
      </c>
      <c r="BF217" s="2" t="str">
        <f t="shared" si="51"/>
        <v>льгота</v>
      </c>
      <c r="BG217" s="2"/>
      <c r="BH217" s="2" t="str">
        <f t="shared" si="52"/>
        <v>льгота</v>
      </c>
    </row>
    <row r="218" spans="1:60" x14ac:dyDescent="0.25">
      <c r="A218">
        <v>2233266</v>
      </c>
      <c r="B218">
        <v>132394811</v>
      </c>
      <c r="C218" t="s">
        <v>132</v>
      </c>
      <c r="D218">
        <v>2019</v>
      </c>
      <c r="E218">
        <v>0.33</v>
      </c>
      <c r="F218">
        <v>2721</v>
      </c>
      <c r="G218">
        <v>0</v>
      </c>
      <c r="H218">
        <v>2655</v>
      </c>
      <c r="I218">
        <v>804586.39</v>
      </c>
      <c r="J218">
        <v>0</v>
      </c>
      <c r="K218">
        <v>0</v>
      </c>
      <c r="L218">
        <v>1</v>
      </c>
      <c r="M218" t="s">
        <v>386</v>
      </c>
      <c r="N218">
        <v>543272.38</v>
      </c>
      <c r="O218">
        <v>62.1</v>
      </c>
      <c r="P218" t="s">
        <v>58</v>
      </c>
      <c r="Q218" t="s">
        <v>59</v>
      </c>
      <c r="R218" t="s">
        <v>60</v>
      </c>
      <c r="S218" s="1">
        <v>43606.449259259301</v>
      </c>
      <c r="T218" t="s">
        <v>144</v>
      </c>
      <c r="U218" t="s">
        <v>135</v>
      </c>
      <c r="V218" t="s">
        <v>387</v>
      </c>
      <c r="W218" s="1">
        <v>42086</v>
      </c>
      <c r="Y218">
        <v>1228557531</v>
      </c>
      <c r="AA218">
        <v>100139620343</v>
      </c>
      <c r="AD218" t="s">
        <v>62</v>
      </c>
      <c r="AF218" t="s">
        <v>46</v>
      </c>
      <c r="AG218" t="s">
        <v>267</v>
      </c>
      <c r="AH218">
        <v>0</v>
      </c>
      <c r="AI218" t="s">
        <v>148</v>
      </c>
      <c r="AJ218">
        <v>115550.3518</v>
      </c>
      <c r="AK218">
        <v>1860.7141999999999</v>
      </c>
      <c r="AL218">
        <v>62.1</v>
      </c>
      <c r="AM218">
        <v>4001</v>
      </c>
      <c r="AN218" t="s">
        <v>199</v>
      </c>
      <c r="AO218" t="s">
        <v>268</v>
      </c>
      <c r="AP218" t="s">
        <v>269</v>
      </c>
      <c r="AR218">
        <f t="shared" si="53"/>
        <v>1860.7141999999999</v>
      </c>
      <c r="AS218">
        <f t="shared" si="54"/>
        <v>115550.3518</v>
      </c>
      <c r="AT218" s="2">
        <f t="shared" si="55"/>
        <v>50</v>
      </c>
      <c r="AU218" s="2">
        <f t="shared" si="56"/>
        <v>22514.641800000012</v>
      </c>
      <c r="AV218" s="3">
        <f t="shared" si="48"/>
        <v>1E-3</v>
      </c>
      <c r="AW218" s="2">
        <f t="shared" si="57"/>
        <v>22.514641800000014</v>
      </c>
      <c r="AX218" s="2">
        <f t="shared" si="49"/>
        <v>543272.38</v>
      </c>
      <c r="AY218" s="2" t="str">
        <f t="shared" si="50"/>
        <v>льгота</v>
      </c>
      <c r="AZ218" s="2">
        <f t="shared" si="58"/>
        <v>22.514641800000014</v>
      </c>
      <c r="BA218" s="2" t="str">
        <f t="shared" si="59"/>
        <v>льгота</v>
      </c>
      <c r="BB218" s="2">
        <f t="shared" si="60"/>
        <v>22.514641800000014</v>
      </c>
      <c r="BC218" s="2" t="str">
        <f t="shared" si="61"/>
        <v>льгота</v>
      </c>
      <c r="BD218" s="2">
        <f t="shared" si="62"/>
        <v>22.514641800000014</v>
      </c>
      <c r="BE218" s="2" t="str">
        <f t="shared" si="63"/>
        <v>льгота</v>
      </c>
      <c r="BF218" s="2" t="str">
        <f t="shared" si="51"/>
        <v>льгота</v>
      </c>
      <c r="BG218" s="2"/>
      <c r="BH218" s="2" t="str">
        <f t="shared" si="52"/>
        <v>льгота</v>
      </c>
    </row>
    <row r="219" spans="1:60" x14ac:dyDescent="0.25">
      <c r="A219">
        <v>2234137</v>
      </c>
      <c r="B219">
        <v>132394805</v>
      </c>
      <c r="C219" t="s">
        <v>132</v>
      </c>
      <c r="D219">
        <v>2019</v>
      </c>
      <c r="E219">
        <v>0.33</v>
      </c>
      <c r="F219">
        <v>1835</v>
      </c>
      <c r="G219">
        <v>0</v>
      </c>
      <c r="H219">
        <v>1790</v>
      </c>
      <c r="I219">
        <v>542477.06000000006</v>
      </c>
      <c r="J219">
        <v>0</v>
      </c>
      <c r="K219">
        <v>0</v>
      </c>
      <c r="L219">
        <v>1</v>
      </c>
      <c r="M219" t="s">
        <v>388</v>
      </c>
      <c r="N219">
        <v>366291.06</v>
      </c>
      <c r="O219">
        <v>53</v>
      </c>
      <c r="P219" t="s">
        <v>58</v>
      </c>
      <c r="Q219" t="s">
        <v>59</v>
      </c>
      <c r="R219" t="s">
        <v>60</v>
      </c>
      <c r="S219" s="1">
        <v>43606.438333333303</v>
      </c>
      <c r="T219" t="s">
        <v>144</v>
      </c>
      <c r="U219" t="s">
        <v>135</v>
      </c>
      <c r="V219" t="s">
        <v>389</v>
      </c>
      <c r="W219" s="1">
        <v>37621</v>
      </c>
      <c r="Y219">
        <v>1228099442</v>
      </c>
      <c r="AA219">
        <v>100091760313</v>
      </c>
      <c r="AD219" t="s">
        <v>62</v>
      </c>
      <c r="AF219" t="s">
        <v>46</v>
      </c>
      <c r="AG219" t="s">
        <v>267</v>
      </c>
      <c r="AH219">
        <v>0</v>
      </c>
      <c r="AI219" t="s">
        <v>148</v>
      </c>
      <c r="AJ219">
        <v>98598.391000000003</v>
      </c>
      <c r="AK219">
        <v>1860.347</v>
      </c>
      <c r="AL219">
        <v>53</v>
      </c>
      <c r="AM219">
        <v>4001</v>
      </c>
      <c r="AN219" t="s">
        <v>199</v>
      </c>
      <c r="AO219" t="s">
        <v>268</v>
      </c>
      <c r="AP219" t="s">
        <v>269</v>
      </c>
      <c r="AR219">
        <f t="shared" si="53"/>
        <v>1860.347</v>
      </c>
      <c r="AS219">
        <f t="shared" si="54"/>
        <v>98598.391000000003</v>
      </c>
      <c r="AT219" s="2">
        <f t="shared" si="55"/>
        <v>50</v>
      </c>
      <c r="AU219" s="2">
        <f t="shared" si="56"/>
        <v>5581.0409999999974</v>
      </c>
      <c r="AV219" s="3">
        <f t="shared" si="48"/>
        <v>1E-3</v>
      </c>
      <c r="AW219" s="2">
        <f t="shared" si="57"/>
        <v>5.5810409999999973</v>
      </c>
      <c r="AX219" s="2">
        <f t="shared" si="49"/>
        <v>366291.06</v>
      </c>
      <c r="AY219" s="2" t="str">
        <f t="shared" si="50"/>
        <v>льгота</v>
      </c>
      <c r="AZ219" s="2">
        <f t="shared" si="58"/>
        <v>5.5810409999999973</v>
      </c>
      <c r="BA219" s="2" t="str">
        <f t="shared" si="59"/>
        <v>льгота</v>
      </c>
      <c r="BB219" s="2">
        <f t="shared" si="60"/>
        <v>5.5810409999999973</v>
      </c>
      <c r="BC219" s="2" t="str">
        <f t="shared" si="61"/>
        <v>льгота</v>
      </c>
      <c r="BD219" s="2">
        <f t="shared" si="62"/>
        <v>5.5810409999999973</v>
      </c>
      <c r="BE219" s="2" t="str">
        <f t="shared" si="63"/>
        <v>льгота</v>
      </c>
      <c r="BF219" s="2" t="str">
        <f t="shared" si="51"/>
        <v>льгота</v>
      </c>
      <c r="BG219" s="2"/>
      <c r="BH219" s="2" t="str">
        <f t="shared" si="52"/>
        <v>льгота</v>
      </c>
    </row>
    <row r="220" spans="1:60" x14ac:dyDescent="0.25">
      <c r="A220">
        <v>2256268</v>
      </c>
      <c r="B220">
        <v>174555326</v>
      </c>
      <c r="C220" t="s">
        <v>132</v>
      </c>
      <c r="D220">
        <v>2019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1</v>
      </c>
      <c r="M220" t="s">
        <v>390</v>
      </c>
      <c r="O220">
        <v>27.7</v>
      </c>
      <c r="P220" t="s">
        <v>41</v>
      </c>
      <c r="Q220" t="s">
        <v>42</v>
      </c>
      <c r="R220" t="s">
        <v>42</v>
      </c>
      <c r="S220" s="1">
        <v>43606.439004629603</v>
      </c>
      <c r="T220" t="s">
        <v>144</v>
      </c>
      <c r="U220" t="s">
        <v>135</v>
      </c>
      <c r="V220" t="s">
        <v>391</v>
      </c>
      <c r="W220" s="1">
        <v>42674</v>
      </c>
      <c r="Y220">
        <v>1228126297</v>
      </c>
      <c r="AA220">
        <v>100097810014</v>
      </c>
      <c r="AF220" t="s">
        <v>46</v>
      </c>
      <c r="AG220" t="s">
        <v>267</v>
      </c>
      <c r="AH220">
        <v>0</v>
      </c>
      <c r="AI220" t="s">
        <v>148</v>
      </c>
      <c r="AJ220">
        <v>51494.172599999998</v>
      </c>
      <c r="AK220">
        <v>1858.9954</v>
      </c>
      <c r="AL220">
        <v>27.7</v>
      </c>
      <c r="AM220">
        <v>4001</v>
      </c>
      <c r="AN220" t="s">
        <v>199</v>
      </c>
      <c r="AO220" t="s">
        <v>268</v>
      </c>
      <c r="AP220" t="s">
        <v>269</v>
      </c>
      <c r="AR220">
        <f t="shared" si="53"/>
        <v>1858.9954</v>
      </c>
      <c r="AS220">
        <f t="shared" si="54"/>
        <v>51494.172599999998</v>
      </c>
      <c r="AT220" s="2">
        <f t="shared" si="55"/>
        <v>50</v>
      </c>
      <c r="AU220" s="2" t="str">
        <f t="shared" si="56"/>
        <v>вычет превышает налог</v>
      </c>
      <c r="AV220" s="3">
        <f t="shared" si="48"/>
        <v>1E-3</v>
      </c>
      <c r="AW220" s="2">
        <f t="shared" si="57"/>
        <v>0</v>
      </c>
      <c r="AX220" s="2">
        <f t="shared" si="49"/>
        <v>0</v>
      </c>
      <c r="AY220" s="2">
        <f t="shared" si="50"/>
        <v>0</v>
      </c>
      <c r="AZ220" s="2">
        <f t="shared" si="58"/>
        <v>0</v>
      </c>
      <c r="BA220" s="2" t="str">
        <f t="shared" si="59"/>
        <v>вычет превышает налог</v>
      </c>
      <c r="BB220" s="2">
        <f t="shared" si="60"/>
        <v>0</v>
      </c>
      <c r="BC220" s="2" t="str">
        <f t="shared" si="61"/>
        <v>вычет превышает налог</v>
      </c>
      <c r="BD220" s="2">
        <f t="shared" si="62"/>
        <v>0</v>
      </c>
      <c r="BE220" s="2" t="str">
        <f t="shared" si="63"/>
        <v>вычет превышает налог</v>
      </c>
      <c r="BF220" s="2" t="str">
        <f t="shared" si="51"/>
        <v>вычет превышает налог</v>
      </c>
      <c r="BG220" s="2"/>
      <c r="BH220" s="2" t="str">
        <f t="shared" si="52"/>
        <v>вычет превышает налог</v>
      </c>
    </row>
    <row r="221" spans="1:60" x14ac:dyDescent="0.25">
      <c r="A221">
        <v>2201204</v>
      </c>
      <c r="B221">
        <v>13095229</v>
      </c>
      <c r="C221" t="s">
        <v>132</v>
      </c>
      <c r="D221">
        <v>2019</v>
      </c>
      <c r="E221">
        <v>0.04</v>
      </c>
      <c r="F221">
        <v>117</v>
      </c>
      <c r="G221">
        <v>0</v>
      </c>
      <c r="H221">
        <v>114</v>
      </c>
      <c r="I221">
        <v>283810.99</v>
      </c>
      <c r="J221">
        <v>0</v>
      </c>
      <c r="K221">
        <v>0</v>
      </c>
      <c r="L221">
        <v>0.5</v>
      </c>
      <c r="M221" t="s">
        <v>392</v>
      </c>
      <c r="N221">
        <v>383269.4</v>
      </c>
      <c r="O221">
        <v>44.1</v>
      </c>
      <c r="P221" t="s">
        <v>58</v>
      </c>
      <c r="Q221" t="s">
        <v>59</v>
      </c>
      <c r="R221" t="s">
        <v>60</v>
      </c>
      <c r="S221" s="1">
        <v>43606.458449074104</v>
      </c>
      <c r="T221" t="s">
        <v>144</v>
      </c>
      <c r="U221" t="s">
        <v>135</v>
      </c>
      <c r="V221" t="s">
        <v>393</v>
      </c>
      <c r="W221" s="1">
        <v>37502</v>
      </c>
      <c r="Y221">
        <v>1228953528</v>
      </c>
      <c r="AA221">
        <v>100072617225</v>
      </c>
      <c r="AD221" t="s">
        <v>62</v>
      </c>
      <c r="AF221" t="s">
        <v>46</v>
      </c>
      <c r="AG221" t="s">
        <v>267</v>
      </c>
      <c r="AH221">
        <v>0</v>
      </c>
      <c r="AI221" t="s">
        <v>148</v>
      </c>
      <c r="AJ221">
        <v>109364.4764</v>
      </c>
      <c r="AK221">
        <v>2479.9200999999998</v>
      </c>
      <c r="AL221">
        <v>44.1</v>
      </c>
      <c r="AM221">
        <v>4001</v>
      </c>
      <c r="AN221" t="s">
        <v>199</v>
      </c>
      <c r="AO221" t="s">
        <v>268</v>
      </c>
      <c r="AP221" t="s">
        <v>269</v>
      </c>
      <c r="AR221">
        <f t="shared" si="53"/>
        <v>2479.9200999999998</v>
      </c>
      <c r="AS221">
        <f t="shared" si="54"/>
        <v>109364.4764</v>
      </c>
      <c r="AT221" s="2">
        <f t="shared" si="55"/>
        <v>50</v>
      </c>
      <c r="AU221" s="2" t="str">
        <f t="shared" si="56"/>
        <v>вычет превышает налог</v>
      </c>
      <c r="AV221" s="3">
        <f t="shared" si="48"/>
        <v>1E-3</v>
      </c>
      <c r="AW221" s="2">
        <f t="shared" si="57"/>
        <v>0</v>
      </c>
      <c r="AX221" s="2">
        <f t="shared" si="49"/>
        <v>383269.4</v>
      </c>
      <c r="AY221" s="2" t="str">
        <f t="shared" si="50"/>
        <v>льгота</v>
      </c>
      <c r="AZ221" s="2">
        <f t="shared" si="58"/>
        <v>0</v>
      </c>
      <c r="BA221" s="2" t="str">
        <f t="shared" si="59"/>
        <v>льгота</v>
      </c>
      <c r="BB221" s="2">
        <f t="shared" si="60"/>
        <v>0</v>
      </c>
      <c r="BC221" s="2" t="str">
        <f t="shared" si="61"/>
        <v>льгота</v>
      </c>
      <c r="BD221" s="2">
        <f t="shared" si="62"/>
        <v>0</v>
      </c>
      <c r="BE221" s="2" t="str">
        <f t="shared" si="63"/>
        <v>льгота</v>
      </c>
      <c r="BF221" s="2" t="str">
        <f t="shared" si="51"/>
        <v>льгота</v>
      </c>
      <c r="BG221" s="2"/>
      <c r="BH221" s="2" t="str">
        <f t="shared" si="52"/>
        <v>льгота</v>
      </c>
    </row>
    <row r="222" spans="1:60" x14ac:dyDescent="0.25">
      <c r="A222">
        <v>2201205</v>
      </c>
      <c r="B222">
        <v>13095229</v>
      </c>
      <c r="C222" t="s">
        <v>132</v>
      </c>
      <c r="D222">
        <v>2019</v>
      </c>
      <c r="E222">
        <v>0.04</v>
      </c>
      <c r="F222">
        <v>117</v>
      </c>
      <c r="G222">
        <v>0</v>
      </c>
      <c r="H222">
        <v>114</v>
      </c>
      <c r="I222">
        <v>283810.99</v>
      </c>
      <c r="J222">
        <v>0</v>
      </c>
      <c r="K222">
        <v>0</v>
      </c>
      <c r="L222">
        <v>0.5</v>
      </c>
      <c r="M222" t="s">
        <v>392</v>
      </c>
      <c r="N222">
        <v>383269.4</v>
      </c>
      <c r="O222">
        <v>44.1</v>
      </c>
      <c r="P222" t="s">
        <v>58</v>
      </c>
      <c r="Q222" t="s">
        <v>59</v>
      </c>
      <c r="R222" t="s">
        <v>60</v>
      </c>
      <c r="S222" s="1">
        <v>43606.441122685203</v>
      </c>
      <c r="T222" t="s">
        <v>144</v>
      </c>
      <c r="U222" t="s">
        <v>135</v>
      </c>
      <c r="V222" t="s">
        <v>393</v>
      </c>
      <c r="W222" s="1">
        <v>37502</v>
      </c>
      <c r="Y222">
        <v>1228214503</v>
      </c>
      <c r="AA222">
        <v>100138197552</v>
      </c>
      <c r="AD222" t="s">
        <v>62</v>
      </c>
      <c r="AF222" t="s">
        <v>46</v>
      </c>
      <c r="AG222" t="s">
        <v>267</v>
      </c>
      <c r="AH222">
        <v>0</v>
      </c>
      <c r="AI222" t="s">
        <v>148</v>
      </c>
      <c r="AJ222">
        <v>109364.4764</v>
      </c>
      <c r="AK222">
        <v>2479.9200999999998</v>
      </c>
      <c r="AL222">
        <v>44.1</v>
      </c>
      <c r="AM222">
        <v>4001</v>
      </c>
      <c r="AN222" t="s">
        <v>199</v>
      </c>
      <c r="AO222" t="s">
        <v>268</v>
      </c>
      <c r="AP222" t="s">
        <v>269</v>
      </c>
      <c r="AR222">
        <f t="shared" si="53"/>
        <v>2479.9200999999998</v>
      </c>
      <c r="AS222">
        <f t="shared" si="54"/>
        <v>109364.4764</v>
      </c>
      <c r="AT222" s="2">
        <f t="shared" si="55"/>
        <v>50</v>
      </c>
      <c r="AU222" s="2" t="str">
        <f t="shared" si="56"/>
        <v>вычет превышает налог</v>
      </c>
      <c r="AV222" s="3">
        <f t="shared" si="48"/>
        <v>1E-3</v>
      </c>
      <c r="AW222" s="2">
        <f t="shared" si="57"/>
        <v>0</v>
      </c>
      <c r="AX222" s="2">
        <f t="shared" si="49"/>
        <v>383269.4</v>
      </c>
      <c r="AY222" s="2" t="str">
        <f t="shared" si="50"/>
        <v>льгота</v>
      </c>
      <c r="AZ222" s="2">
        <f t="shared" si="58"/>
        <v>0</v>
      </c>
      <c r="BA222" s="2" t="str">
        <f t="shared" si="59"/>
        <v>льгота</v>
      </c>
      <c r="BB222" s="2">
        <f t="shared" si="60"/>
        <v>0</v>
      </c>
      <c r="BC222" s="2" t="str">
        <f t="shared" si="61"/>
        <v>льгота</v>
      </c>
      <c r="BD222" s="2">
        <f t="shared" si="62"/>
        <v>0</v>
      </c>
      <c r="BE222" s="2" t="str">
        <f t="shared" si="63"/>
        <v>льгота</v>
      </c>
      <c r="BF222" s="2" t="str">
        <f t="shared" si="51"/>
        <v>льгота</v>
      </c>
      <c r="BG222" s="2"/>
      <c r="BH222" s="2" t="str">
        <f t="shared" si="52"/>
        <v>льгота</v>
      </c>
    </row>
    <row r="223" spans="1:60" x14ac:dyDescent="0.25">
      <c r="A223">
        <v>2186554</v>
      </c>
      <c r="B223">
        <v>13095305</v>
      </c>
      <c r="C223" t="s">
        <v>132</v>
      </c>
      <c r="D223">
        <v>2019</v>
      </c>
      <c r="E223">
        <v>0.14000000000000001</v>
      </c>
      <c r="F223">
        <v>447</v>
      </c>
      <c r="G223">
        <v>436</v>
      </c>
      <c r="H223">
        <v>0</v>
      </c>
      <c r="I223">
        <v>311412.83</v>
      </c>
      <c r="J223">
        <v>0</v>
      </c>
      <c r="K223">
        <v>0</v>
      </c>
      <c r="L223">
        <v>1</v>
      </c>
      <c r="M223" t="s">
        <v>394</v>
      </c>
      <c r="N223">
        <v>210272</v>
      </c>
      <c r="O223">
        <v>36.6</v>
      </c>
      <c r="P223" t="s">
        <v>41</v>
      </c>
      <c r="Q223" t="s">
        <v>42</v>
      </c>
      <c r="R223" t="s">
        <v>42</v>
      </c>
      <c r="S223" s="1">
        <v>43606.434710648202</v>
      </c>
      <c r="T223" t="s">
        <v>144</v>
      </c>
      <c r="U223" t="s">
        <v>135</v>
      </c>
      <c r="V223" t="s">
        <v>395</v>
      </c>
      <c r="W223" s="1">
        <v>41103</v>
      </c>
      <c r="Y223">
        <v>1227956029</v>
      </c>
      <c r="AA223">
        <v>100162941037</v>
      </c>
      <c r="AF223" t="s">
        <v>46</v>
      </c>
      <c r="AG223" t="s">
        <v>267</v>
      </c>
      <c r="AH223">
        <v>0</v>
      </c>
      <c r="AI223" t="s">
        <v>148</v>
      </c>
      <c r="AJ223">
        <v>68059.427500000005</v>
      </c>
      <c r="AK223">
        <v>1859.5472</v>
      </c>
      <c r="AL223">
        <v>36.6</v>
      </c>
      <c r="AM223">
        <v>4001</v>
      </c>
      <c r="AN223" t="s">
        <v>199</v>
      </c>
      <c r="AO223" t="s">
        <v>268</v>
      </c>
      <c r="AP223" t="s">
        <v>269</v>
      </c>
      <c r="AR223">
        <f t="shared" si="53"/>
        <v>1859.5472</v>
      </c>
      <c r="AS223">
        <f t="shared" si="54"/>
        <v>68059.427500000005</v>
      </c>
      <c r="AT223" s="2">
        <f t="shared" si="55"/>
        <v>50</v>
      </c>
      <c r="AU223" s="2" t="str">
        <f t="shared" si="56"/>
        <v>вычет превышает налог</v>
      </c>
      <c r="AV223" s="3">
        <f t="shared" si="48"/>
        <v>1E-3</v>
      </c>
      <c r="AW223" s="2">
        <f t="shared" si="57"/>
        <v>0</v>
      </c>
      <c r="AX223" s="2">
        <f t="shared" si="49"/>
        <v>210272</v>
      </c>
      <c r="AY223" s="2">
        <f t="shared" si="50"/>
        <v>447</v>
      </c>
      <c r="AZ223" s="2">
        <f t="shared" si="58"/>
        <v>0</v>
      </c>
      <c r="BA223" s="2" t="str">
        <f t="shared" si="59"/>
        <v>вычет превышает налог</v>
      </c>
      <c r="BB223" s="2">
        <f t="shared" si="60"/>
        <v>0</v>
      </c>
      <c r="BC223" s="2" t="str">
        <f t="shared" si="61"/>
        <v>вычет превышает налог</v>
      </c>
      <c r="BD223" s="2">
        <f t="shared" si="62"/>
        <v>0</v>
      </c>
      <c r="BE223" s="2" t="str">
        <f t="shared" si="63"/>
        <v>вычет превышает налог</v>
      </c>
      <c r="BF223" s="2" t="str">
        <f t="shared" si="51"/>
        <v>вычет превышает налог</v>
      </c>
      <c r="BG223" s="2"/>
      <c r="BH223" s="2" t="str">
        <f t="shared" si="52"/>
        <v>вычет превышает налог</v>
      </c>
    </row>
    <row r="224" spans="1:60" x14ac:dyDescent="0.25">
      <c r="A224">
        <v>2233025</v>
      </c>
      <c r="B224">
        <v>132394809</v>
      </c>
      <c r="C224" t="s">
        <v>132</v>
      </c>
      <c r="D224">
        <v>2019</v>
      </c>
      <c r="E224">
        <v>0.33</v>
      </c>
      <c r="F224">
        <v>2145</v>
      </c>
      <c r="G224">
        <v>0</v>
      </c>
      <c r="H224">
        <v>2093</v>
      </c>
      <c r="I224">
        <v>634284.29</v>
      </c>
      <c r="J224">
        <v>0</v>
      </c>
      <c r="K224">
        <v>0</v>
      </c>
      <c r="L224">
        <v>0.5</v>
      </c>
      <c r="M224" t="s">
        <v>396</v>
      </c>
      <c r="N224">
        <v>856562.18</v>
      </c>
      <c r="O224">
        <v>68.400000000000006</v>
      </c>
      <c r="P224" t="s">
        <v>58</v>
      </c>
      <c r="Q224" t="s">
        <v>59</v>
      </c>
      <c r="R224" t="s">
        <v>60</v>
      </c>
      <c r="S224" s="1">
        <v>43606.441608796304</v>
      </c>
      <c r="T224" t="s">
        <v>144</v>
      </c>
      <c r="U224" t="s">
        <v>135</v>
      </c>
      <c r="V224" t="s">
        <v>397</v>
      </c>
      <c r="W224" s="1">
        <v>37621</v>
      </c>
      <c r="Y224">
        <v>1228234440</v>
      </c>
      <c r="AA224">
        <v>100080176669</v>
      </c>
      <c r="AD224" t="s">
        <v>62</v>
      </c>
      <c r="AF224" t="s">
        <v>46</v>
      </c>
      <c r="AG224" t="s">
        <v>267</v>
      </c>
      <c r="AH224">
        <v>0</v>
      </c>
      <c r="AI224" t="s">
        <v>148</v>
      </c>
      <c r="AJ224">
        <v>169718.26610000001</v>
      </c>
      <c r="AK224">
        <v>2481.2611999999999</v>
      </c>
      <c r="AL224">
        <v>68.400000000000006</v>
      </c>
      <c r="AM224">
        <v>4001</v>
      </c>
      <c r="AN224" t="s">
        <v>199</v>
      </c>
      <c r="AO224" t="s">
        <v>268</v>
      </c>
      <c r="AP224" t="s">
        <v>269</v>
      </c>
      <c r="AR224">
        <f t="shared" si="53"/>
        <v>2481.2611999999999</v>
      </c>
      <c r="AS224">
        <f t="shared" si="54"/>
        <v>169718.26610000001</v>
      </c>
      <c r="AT224" s="2">
        <f t="shared" si="55"/>
        <v>50</v>
      </c>
      <c r="AU224" s="2">
        <f t="shared" si="56"/>
        <v>45655.20610000001</v>
      </c>
      <c r="AV224" s="3">
        <f t="shared" si="48"/>
        <v>1E-3</v>
      </c>
      <c r="AW224" s="2">
        <f t="shared" si="57"/>
        <v>22.827603050000004</v>
      </c>
      <c r="AX224" s="2">
        <f t="shared" si="49"/>
        <v>856562.18</v>
      </c>
      <c r="AY224" s="2" t="str">
        <f t="shared" si="50"/>
        <v>льгота</v>
      </c>
      <c r="AZ224" s="2">
        <f t="shared" si="58"/>
        <v>22.827603050000004</v>
      </c>
      <c r="BA224" s="2" t="str">
        <f t="shared" si="59"/>
        <v>льгота</v>
      </c>
      <c r="BB224" s="2">
        <f t="shared" si="60"/>
        <v>22.827603050000004</v>
      </c>
      <c r="BC224" s="2" t="str">
        <f t="shared" si="61"/>
        <v>льгота</v>
      </c>
      <c r="BD224" s="2">
        <f t="shared" si="62"/>
        <v>22.827603050000004</v>
      </c>
      <c r="BE224" s="2" t="str">
        <f t="shared" si="63"/>
        <v>льгота</v>
      </c>
      <c r="BF224" s="2" t="str">
        <f t="shared" si="51"/>
        <v>льгота</v>
      </c>
      <c r="BG224" s="2"/>
      <c r="BH224" s="2" t="str">
        <f t="shared" si="52"/>
        <v>льгота</v>
      </c>
    </row>
    <row r="225" spans="1:60" x14ac:dyDescent="0.25">
      <c r="A225">
        <v>2233026</v>
      </c>
      <c r="B225">
        <v>132394809</v>
      </c>
      <c r="C225" t="s">
        <v>132</v>
      </c>
      <c r="D225">
        <v>2019</v>
      </c>
      <c r="E225">
        <v>0.33</v>
      </c>
      <c r="F225">
        <v>2145</v>
      </c>
      <c r="G225">
        <v>0</v>
      </c>
      <c r="H225">
        <v>2093</v>
      </c>
      <c r="I225">
        <v>634284.29</v>
      </c>
      <c r="J225">
        <v>0</v>
      </c>
      <c r="K225">
        <v>0</v>
      </c>
      <c r="L225">
        <v>0.5</v>
      </c>
      <c r="M225" t="s">
        <v>396</v>
      </c>
      <c r="N225">
        <v>856562.18</v>
      </c>
      <c r="O225">
        <v>68.400000000000006</v>
      </c>
      <c r="P225" t="s">
        <v>58</v>
      </c>
      <c r="Q225" t="s">
        <v>59</v>
      </c>
      <c r="R225" t="s">
        <v>60</v>
      </c>
      <c r="S225" s="1">
        <v>43606.4383564815</v>
      </c>
      <c r="T225" t="s">
        <v>144</v>
      </c>
      <c r="U225" t="s">
        <v>135</v>
      </c>
      <c r="V225" t="s">
        <v>397</v>
      </c>
      <c r="W225" s="1">
        <v>37621</v>
      </c>
      <c r="Y225">
        <v>1228100188</v>
      </c>
      <c r="AA225">
        <v>100091760284</v>
      </c>
      <c r="AD225" t="s">
        <v>62</v>
      </c>
      <c r="AF225" t="s">
        <v>46</v>
      </c>
      <c r="AG225" t="s">
        <v>267</v>
      </c>
      <c r="AH225">
        <v>0</v>
      </c>
      <c r="AI225" t="s">
        <v>148</v>
      </c>
      <c r="AJ225">
        <v>169718.26610000001</v>
      </c>
      <c r="AK225">
        <v>2481.2611999999999</v>
      </c>
      <c r="AL225">
        <v>68.400000000000006</v>
      </c>
      <c r="AM225">
        <v>4001</v>
      </c>
      <c r="AN225" t="s">
        <v>199</v>
      </c>
      <c r="AO225" t="s">
        <v>268</v>
      </c>
      <c r="AP225" t="s">
        <v>269</v>
      </c>
      <c r="AR225">
        <f t="shared" si="53"/>
        <v>2481.2611999999999</v>
      </c>
      <c r="AS225">
        <f t="shared" si="54"/>
        <v>169718.26610000001</v>
      </c>
      <c r="AT225" s="2">
        <f t="shared" si="55"/>
        <v>50</v>
      </c>
      <c r="AU225" s="2">
        <f t="shared" si="56"/>
        <v>45655.20610000001</v>
      </c>
      <c r="AV225" s="3">
        <f t="shared" si="48"/>
        <v>1E-3</v>
      </c>
      <c r="AW225" s="2">
        <f t="shared" si="57"/>
        <v>22.827603050000004</v>
      </c>
      <c r="AX225" s="2">
        <f t="shared" si="49"/>
        <v>856562.18</v>
      </c>
      <c r="AY225" s="2" t="str">
        <f t="shared" si="50"/>
        <v>льгота</v>
      </c>
      <c r="AZ225" s="2">
        <f t="shared" si="58"/>
        <v>22.827603050000004</v>
      </c>
      <c r="BA225" s="2" t="str">
        <f t="shared" si="59"/>
        <v>льгота</v>
      </c>
      <c r="BB225" s="2">
        <f t="shared" si="60"/>
        <v>22.827603050000004</v>
      </c>
      <c r="BC225" s="2" t="str">
        <f t="shared" si="61"/>
        <v>льгота</v>
      </c>
      <c r="BD225" s="2">
        <f t="shared" si="62"/>
        <v>22.827603050000004</v>
      </c>
      <c r="BE225" s="2" t="str">
        <f t="shared" si="63"/>
        <v>льгота</v>
      </c>
      <c r="BF225" s="2" t="str">
        <f t="shared" si="51"/>
        <v>льгота</v>
      </c>
      <c r="BG225" s="2"/>
      <c r="BH225" s="2" t="str">
        <f t="shared" si="52"/>
        <v>льгота</v>
      </c>
    </row>
    <row r="226" spans="1:60" x14ac:dyDescent="0.25">
      <c r="A226">
        <v>2207089</v>
      </c>
      <c r="B226">
        <v>13095299</v>
      </c>
      <c r="C226" t="s">
        <v>132</v>
      </c>
      <c r="D226">
        <v>2019</v>
      </c>
      <c r="E226">
        <v>0.14000000000000001</v>
      </c>
      <c r="F226">
        <v>446</v>
      </c>
      <c r="G226">
        <v>435</v>
      </c>
      <c r="H226">
        <v>0</v>
      </c>
      <c r="I226">
        <v>310410.21000000002</v>
      </c>
      <c r="J226">
        <v>0</v>
      </c>
      <c r="K226">
        <v>0</v>
      </c>
      <c r="L226">
        <v>1</v>
      </c>
      <c r="M226" t="s">
        <v>398</v>
      </c>
      <c r="N226">
        <v>209595.01</v>
      </c>
      <c r="O226">
        <v>45.4</v>
      </c>
      <c r="P226" t="s">
        <v>41</v>
      </c>
      <c r="Q226" t="s">
        <v>42</v>
      </c>
      <c r="R226" t="s">
        <v>42</v>
      </c>
      <c r="S226" s="1">
        <v>43606.4528587963</v>
      </c>
      <c r="T226" t="s">
        <v>144</v>
      </c>
      <c r="U226" t="s">
        <v>135</v>
      </c>
      <c r="V226" t="s">
        <v>399</v>
      </c>
      <c r="W226" s="1">
        <v>36818</v>
      </c>
      <c r="Y226">
        <v>1228708639</v>
      </c>
      <c r="AA226">
        <v>100081177491</v>
      </c>
      <c r="AF226" t="s">
        <v>46</v>
      </c>
      <c r="AG226" t="s">
        <v>267</v>
      </c>
      <c r="AH226">
        <v>0</v>
      </c>
      <c r="AI226" t="s">
        <v>148</v>
      </c>
      <c r="AJ226">
        <v>112592.18610000001</v>
      </c>
      <c r="AK226">
        <v>2480.0041000000001</v>
      </c>
      <c r="AL226">
        <v>45.4</v>
      </c>
      <c r="AM226">
        <v>4001</v>
      </c>
      <c r="AN226" t="s">
        <v>199</v>
      </c>
      <c r="AO226" t="s">
        <v>268</v>
      </c>
      <c r="AP226" t="s">
        <v>269</v>
      </c>
      <c r="AR226">
        <f t="shared" si="53"/>
        <v>2480.0041000000001</v>
      </c>
      <c r="AS226">
        <f t="shared" si="54"/>
        <v>112592.18610000001</v>
      </c>
      <c r="AT226" s="2">
        <f t="shared" si="55"/>
        <v>50</v>
      </c>
      <c r="AU226" s="2" t="str">
        <f t="shared" si="56"/>
        <v>вычет превышает налог</v>
      </c>
      <c r="AV226" s="3">
        <f t="shared" si="48"/>
        <v>1E-3</v>
      </c>
      <c r="AW226" s="2">
        <f t="shared" si="57"/>
        <v>0</v>
      </c>
      <c r="AX226" s="2">
        <f t="shared" si="49"/>
        <v>209595.01</v>
      </c>
      <c r="AY226" s="2">
        <f t="shared" si="50"/>
        <v>446</v>
      </c>
      <c r="AZ226" s="2">
        <f t="shared" si="58"/>
        <v>0</v>
      </c>
      <c r="BA226" s="2" t="str">
        <f t="shared" si="59"/>
        <v>вычет превышает налог</v>
      </c>
      <c r="BB226" s="2">
        <f t="shared" si="60"/>
        <v>0</v>
      </c>
      <c r="BC226" s="2" t="str">
        <f t="shared" si="61"/>
        <v>вычет превышает налог</v>
      </c>
      <c r="BD226" s="2">
        <f t="shared" si="62"/>
        <v>0</v>
      </c>
      <c r="BE226" s="2" t="str">
        <f t="shared" si="63"/>
        <v>вычет превышает налог</v>
      </c>
      <c r="BF226" s="2" t="str">
        <f t="shared" si="51"/>
        <v>вычет превышает налог</v>
      </c>
      <c r="BG226" s="2"/>
      <c r="BH226" s="2" t="str">
        <f t="shared" si="52"/>
        <v>вычет превышает налог</v>
      </c>
    </row>
    <row r="227" spans="1:60" x14ac:dyDescent="0.25">
      <c r="A227">
        <v>2245625</v>
      </c>
      <c r="B227">
        <v>142342913</v>
      </c>
      <c r="C227" t="s">
        <v>132</v>
      </c>
      <c r="D227">
        <v>2019</v>
      </c>
      <c r="E227">
        <v>0.33</v>
      </c>
      <c r="F227">
        <v>2278</v>
      </c>
      <c r="G227">
        <v>2222</v>
      </c>
      <c r="H227">
        <v>0</v>
      </c>
      <c r="I227">
        <v>673190.03</v>
      </c>
      <c r="J227">
        <v>0</v>
      </c>
      <c r="K227">
        <v>0</v>
      </c>
      <c r="L227">
        <v>1</v>
      </c>
      <c r="M227" t="s">
        <v>400</v>
      </c>
      <c r="N227">
        <v>454551</v>
      </c>
      <c r="O227">
        <v>53</v>
      </c>
      <c r="P227" t="s">
        <v>41</v>
      </c>
      <c r="Q227" t="s">
        <v>42</v>
      </c>
      <c r="R227" t="s">
        <v>42</v>
      </c>
      <c r="S227" s="1">
        <v>43606.4532175926</v>
      </c>
      <c r="T227" t="s">
        <v>144</v>
      </c>
      <c r="U227" t="s">
        <v>135</v>
      </c>
      <c r="V227" t="s">
        <v>401</v>
      </c>
      <c r="W227" s="1">
        <v>37621</v>
      </c>
      <c r="Y227">
        <v>1228724103</v>
      </c>
      <c r="AA227">
        <v>100122039522</v>
      </c>
      <c r="AF227" t="s">
        <v>46</v>
      </c>
      <c r="AG227" t="s">
        <v>267</v>
      </c>
      <c r="AH227">
        <v>0</v>
      </c>
      <c r="AI227" t="s">
        <v>148</v>
      </c>
      <c r="AJ227">
        <v>98598.391000000003</v>
      </c>
      <c r="AK227">
        <v>1860.347</v>
      </c>
      <c r="AL227">
        <v>53</v>
      </c>
      <c r="AM227">
        <v>4001</v>
      </c>
      <c r="AN227" t="s">
        <v>199</v>
      </c>
      <c r="AO227" t="s">
        <v>268</v>
      </c>
      <c r="AP227" t="s">
        <v>269</v>
      </c>
      <c r="AR227">
        <f t="shared" si="53"/>
        <v>1860.347</v>
      </c>
      <c r="AS227">
        <f t="shared" si="54"/>
        <v>98598.391000000003</v>
      </c>
      <c r="AT227" s="2">
        <f t="shared" si="55"/>
        <v>50</v>
      </c>
      <c r="AU227" s="2">
        <f t="shared" si="56"/>
        <v>5581.0409999999974</v>
      </c>
      <c r="AV227" s="3">
        <f t="shared" si="48"/>
        <v>1E-3</v>
      </c>
      <c r="AW227" s="2">
        <f t="shared" si="57"/>
        <v>5.5810409999999973</v>
      </c>
      <c r="AX227" s="2">
        <f t="shared" si="49"/>
        <v>454551</v>
      </c>
      <c r="AY227" s="2">
        <f t="shared" si="50"/>
        <v>2278</v>
      </c>
      <c r="AZ227" s="2">
        <f t="shared" si="58"/>
        <v>5.5810409999999973</v>
      </c>
      <c r="BA227" s="2">
        <f t="shared" si="59"/>
        <v>5.5810409999999973</v>
      </c>
      <c r="BB227" s="2">
        <f t="shared" si="60"/>
        <v>5.5810409999999973</v>
      </c>
      <c r="BC227" s="2">
        <f t="shared" si="61"/>
        <v>5.5810409999999973</v>
      </c>
      <c r="BD227" s="2">
        <f t="shared" si="62"/>
        <v>5.5810409999999973</v>
      </c>
      <c r="BE227" s="2">
        <f t="shared" si="63"/>
        <v>5.5810409999999973</v>
      </c>
      <c r="BF227" s="2">
        <f t="shared" si="51"/>
        <v>1</v>
      </c>
      <c r="BG227" s="2"/>
      <c r="BH227" s="2">
        <f t="shared" si="52"/>
        <v>5.5810409999999973</v>
      </c>
    </row>
    <row r="228" spans="1:60" x14ac:dyDescent="0.25">
      <c r="A228">
        <v>2233912</v>
      </c>
      <c r="B228">
        <v>132394802</v>
      </c>
      <c r="C228" t="s">
        <v>132</v>
      </c>
      <c r="D228">
        <v>2019</v>
      </c>
      <c r="E228">
        <v>0.14000000000000001</v>
      </c>
      <c r="F228">
        <v>696</v>
      </c>
      <c r="G228">
        <v>0</v>
      </c>
      <c r="H228">
        <v>679</v>
      </c>
      <c r="I228">
        <v>484904.3</v>
      </c>
      <c r="J228">
        <v>0</v>
      </c>
      <c r="K228">
        <v>0</v>
      </c>
      <c r="L228">
        <v>1</v>
      </c>
      <c r="M228" t="s">
        <v>402</v>
      </c>
      <c r="N228">
        <v>327416.81</v>
      </c>
      <c r="O228">
        <v>55</v>
      </c>
      <c r="P228" t="s">
        <v>58</v>
      </c>
      <c r="Q228" t="s">
        <v>59</v>
      </c>
      <c r="R228" t="s">
        <v>60</v>
      </c>
      <c r="S228" s="1">
        <v>43606.436006944401</v>
      </c>
      <c r="T228" t="s">
        <v>144</v>
      </c>
      <c r="U228" t="s">
        <v>135</v>
      </c>
      <c r="V228" t="s">
        <v>403</v>
      </c>
      <c r="W228" s="1">
        <v>37621</v>
      </c>
      <c r="Y228">
        <v>1228005672</v>
      </c>
      <c r="AA228">
        <v>100138535102</v>
      </c>
      <c r="AD228" t="s">
        <v>62</v>
      </c>
      <c r="AF228" t="s">
        <v>46</v>
      </c>
      <c r="AG228" t="s">
        <v>267</v>
      </c>
      <c r="AH228">
        <v>0</v>
      </c>
      <c r="AI228" t="s">
        <v>148</v>
      </c>
      <c r="AJ228">
        <v>102323.7325</v>
      </c>
      <c r="AK228">
        <v>1860.4314999999999</v>
      </c>
      <c r="AL228">
        <v>55</v>
      </c>
      <c r="AM228">
        <v>4001</v>
      </c>
      <c r="AN228" t="s">
        <v>199</v>
      </c>
      <c r="AO228" t="s">
        <v>268</v>
      </c>
      <c r="AP228" t="s">
        <v>269</v>
      </c>
      <c r="AR228">
        <f t="shared" si="53"/>
        <v>1860.4314999999999</v>
      </c>
      <c r="AS228">
        <f t="shared" si="54"/>
        <v>102323.7325</v>
      </c>
      <c r="AT228" s="2">
        <f t="shared" si="55"/>
        <v>50</v>
      </c>
      <c r="AU228" s="2">
        <f t="shared" si="56"/>
        <v>9302.1575000000012</v>
      </c>
      <c r="AV228" s="3">
        <f t="shared" si="48"/>
        <v>1E-3</v>
      </c>
      <c r="AW228" s="2">
        <f t="shared" si="57"/>
        <v>9.3021575000000016</v>
      </c>
      <c r="AX228" s="2">
        <f t="shared" si="49"/>
        <v>327416.81</v>
      </c>
      <c r="AY228" s="2" t="str">
        <f t="shared" si="50"/>
        <v>льгота</v>
      </c>
      <c r="AZ228" s="2">
        <f t="shared" si="58"/>
        <v>9.3021575000000016</v>
      </c>
      <c r="BA228" s="2" t="str">
        <f t="shared" si="59"/>
        <v>льгота</v>
      </c>
      <c r="BB228" s="2">
        <f t="shared" si="60"/>
        <v>9.3021575000000016</v>
      </c>
      <c r="BC228" s="2" t="str">
        <f t="shared" si="61"/>
        <v>льгота</v>
      </c>
      <c r="BD228" s="2">
        <f t="shared" si="62"/>
        <v>9.3021575000000016</v>
      </c>
      <c r="BE228" s="2" t="str">
        <f t="shared" si="63"/>
        <v>льгота</v>
      </c>
      <c r="BF228" s="2" t="str">
        <f t="shared" si="51"/>
        <v>льгота</v>
      </c>
      <c r="BG228" s="2"/>
      <c r="BH228" s="2" t="str">
        <f t="shared" si="52"/>
        <v>льгота</v>
      </c>
    </row>
    <row r="229" spans="1:60" x14ac:dyDescent="0.25">
      <c r="A229">
        <v>2200783</v>
      </c>
      <c r="B229">
        <v>13095431</v>
      </c>
      <c r="C229" t="s">
        <v>132</v>
      </c>
      <c r="D229">
        <v>2019</v>
      </c>
      <c r="E229">
        <v>0.33</v>
      </c>
      <c r="F229">
        <v>2448</v>
      </c>
      <c r="G229">
        <v>2388</v>
      </c>
      <c r="H229">
        <v>0</v>
      </c>
      <c r="I229">
        <v>723760.79</v>
      </c>
      <c r="J229">
        <v>0</v>
      </c>
      <c r="K229">
        <v>0</v>
      </c>
      <c r="L229">
        <v>1</v>
      </c>
      <c r="M229" t="s">
        <v>404</v>
      </c>
      <c r="N229">
        <v>488697.36</v>
      </c>
      <c r="O229">
        <v>49.5</v>
      </c>
      <c r="P229" t="s">
        <v>41</v>
      </c>
      <c r="Q229" t="s">
        <v>42</v>
      </c>
      <c r="R229" t="s">
        <v>42</v>
      </c>
      <c r="S229" s="1">
        <v>43606.456354166701</v>
      </c>
      <c r="T229" t="s">
        <v>144</v>
      </c>
      <c r="U229" t="s">
        <v>135</v>
      </c>
      <c r="V229" t="s">
        <v>405</v>
      </c>
      <c r="W229" s="1">
        <v>42660</v>
      </c>
      <c r="Y229">
        <v>1228861977</v>
      </c>
      <c r="AA229">
        <v>100145440250</v>
      </c>
      <c r="AF229" t="s">
        <v>46</v>
      </c>
      <c r="AG229" t="s">
        <v>267</v>
      </c>
      <c r="AH229">
        <v>0</v>
      </c>
      <c r="AI229" t="s">
        <v>148</v>
      </c>
      <c r="AJ229">
        <v>122772.76609999999</v>
      </c>
      <c r="AK229">
        <v>2480.2579000000001</v>
      </c>
      <c r="AL229">
        <v>49.5</v>
      </c>
      <c r="AM229">
        <v>4001</v>
      </c>
      <c r="AN229" t="s">
        <v>199</v>
      </c>
      <c r="AO229" t="s">
        <v>268</v>
      </c>
      <c r="AP229" t="s">
        <v>269</v>
      </c>
      <c r="AR229">
        <f t="shared" si="53"/>
        <v>2480.2579000000001</v>
      </c>
      <c r="AS229">
        <f t="shared" si="54"/>
        <v>122772.76609999999</v>
      </c>
      <c r="AT229" s="2">
        <f t="shared" si="55"/>
        <v>50</v>
      </c>
      <c r="AU229" s="2" t="str">
        <f t="shared" si="56"/>
        <v>вычет превышает налог</v>
      </c>
      <c r="AV229" s="3">
        <f t="shared" si="48"/>
        <v>1E-3</v>
      </c>
      <c r="AW229" s="2">
        <f t="shared" si="57"/>
        <v>0</v>
      </c>
      <c r="AX229" s="2">
        <f t="shared" si="49"/>
        <v>488697.36</v>
      </c>
      <c r="AY229" s="2">
        <f t="shared" si="50"/>
        <v>2448</v>
      </c>
      <c r="AZ229" s="2">
        <f t="shared" si="58"/>
        <v>0</v>
      </c>
      <c r="BA229" s="2" t="str">
        <f t="shared" si="59"/>
        <v>вычет превышает налог</v>
      </c>
      <c r="BB229" s="2">
        <f t="shared" si="60"/>
        <v>0</v>
      </c>
      <c r="BC229" s="2" t="str">
        <f t="shared" si="61"/>
        <v>вычет превышает налог</v>
      </c>
      <c r="BD229" s="2">
        <f t="shared" si="62"/>
        <v>0</v>
      </c>
      <c r="BE229" s="2" t="str">
        <f t="shared" si="63"/>
        <v>вычет превышает налог</v>
      </c>
      <c r="BF229" s="2" t="str">
        <f t="shared" si="51"/>
        <v>вычет превышает налог</v>
      </c>
      <c r="BG229" s="2"/>
      <c r="BH229" s="2" t="str">
        <f t="shared" si="52"/>
        <v>вычет превышает налог</v>
      </c>
    </row>
    <row r="230" spans="1:60" x14ac:dyDescent="0.25">
      <c r="A230">
        <v>2256017</v>
      </c>
      <c r="B230">
        <v>172463574</v>
      </c>
      <c r="C230" t="s">
        <v>132</v>
      </c>
      <c r="D230">
        <v>2019</v>
      </c>
      <c r="E230">
        <v>0.33</v>
      </c>
      <c r="F230">
        <v>1880</v>
      </c>
      <c r="G230">
        <v>0</v>
      </c>
      <c r="H230">
        <v>1834</v>
      </c>
      <c r="I230">
        <v>555719.85</v>
      </c>
      <c r="J230">
        <v>0</v>
      </c>
      <c r="K230">
        <v>0</v>
      </c>
      <c r="L230">
        <v>1</v>
      </c>
      <c r="M230" t="s">
        <v>406</v>
      </c>
      <c r="N230">
        <v>375232.85</v>
      </c>
      <c r="O230">
        <v>36.200000000000003</v>
      </c>
      <c r="P230" t="s">
        <v>58</v>
      </c>
      <c r="Q230" t="s">
        <v>59</v>
      </c>
      <c r="R230" t="s">
        <v>60</v>
      </c>
      <c r="S230" s="1">
        <v>43606.458946759303</v>
      </c>
      <c r="T230" t="s">
        <v>144</v>
      </c>
      <c r="U230" t="s">
        <v>135</v>
      </c>
      <c r="V230" t="s">
        <v>407</v>
      </c>
      <c r="W230" s="1">
        <v>37621</v>
      </c>
      <c r="Y230">
        <v>1228973666</v>
      </c>
      <c r="AA230">
        <v>100046975224</v>
      </c>
      <c r="AD230" t="s">
        <v>62</v>
      </c>
      <c r="AF230" t="s">
        <v>46</v>
      </c>
      <c r="AG230" t="s">
        <v>267</v>
      </c>
      <c r="AH230">
        <v>0</v>
      </c>
      <c r="AI230" t="s">
        <v>148</v>
      </c>
      <c r="AJ230">
        <v>67314.794099999999</v>
      </c>
      <c r="AK230">
        <v>1859.5246999999999</v>
      </c>
      <c r="AL230">
        <v>36.200000000000003</v>
      </c>
      <c r="AM230">
        <v>4001</v>
      </c>
      <c r="AN230" t="s">
        <v>199</v>
      </c>
      <c r="AO230" t="s">
        <v>268</v>
      </c>
      <c r="AP230" t="s">
        <v>269</v>
      </c>
      <c r="AR230">
        <f t="shared" si="53"/>
        <v>1859.5246999999999</v>
      </c>
      <c r="AS230">
        <f t="shared" si="54"/>
        <v>67314.794099999999</v>
      </c>
      <c r="AT230" s="2">
        <f t="shared" si="55"/>
        <v>50</v>
      </c>
      <c r="AU230" s="2" t="str">
        <f t="shared" si="56"/>
        <v>вычет превышает налог</v>
      </c>
      <c r="AV230" s="3">
        <f t="shared" si="48"/>
        <v>1E-3</v>
      </c>
      <c r="AW230" s="2">
        <f t="shared" si="57"/>
        <v>0</v>
      </c>
      <c r="AX230" s="2">
        <f t="shared" si="49"/>
        <v>375232.85</v>
      </c>
      <c r="AY230" s="2" t="str">
        <f t="shared" si="50"/>
        <v>льгота</v>
      </c>
      <c r="AZ230" s="2">
        <f t="shared" si="58"/>
        <v>0</v>
      </c>
      <c r="BA230" s="2" t="str">
        <f t="shared" si="59"/>
        <v>льгота</v>
      </c>
      <c r="BB230" s="2">
        <f t="shared" si="60"/>
        <v>0</v>
      </c>
      <c r="BC230" s="2" t="str">
        <f t="shared" si="61"/>
        <v>льгота</v>
      </c>
      <c r="BD230" s="2">
        <f t="shared" si="62"/>
        <v>0</v>
      </c>
      <c r="BE230" s="2" t="str">
        <f t="shared" si="63"/>
        <v>льгота</v>
      </c>
      <c r="BF230" s="2" t="str">
        <f t="shared" si="51"/>
        <v>льгота</v>
      </c>
      <c r="BG230" s="2"/>
      <c r="BH230" s="2" t="str">
        <f t="shared" si="52"/>
        <v>льгота</v>
      </c>
    </row>
    <row r="231" spans="1:60" x14ac:dyDescent="0.25">
      <c r="A231">
        <v>2233710</v>
      </c>
      <c r="B231">
        <v>132394874</v>
      </c>
      <c r="C231" t="s">
        <v>132</v>
      </c>
      <c r="D231">
        <v>2019</v>
      </c>
      <c r="E231">
        <v>0.33</v>
      </c>
      <c r="F231">
        <v>2887</v>
      </c>
      <c r="G231">
        <v>0</v>
      </c>
      <c r="H231">
        <v>2817</v>
      </c>
      <c r="I231">
        <v>853769.89</v>
      </c>
      <c r="J231">
        <v>0</v>
      </c>
      <c r="K231">
        <v>0</v>
      </c>
      <c r="L231">
        <v>1</v>
      </c>
      <c r="M231" t="s">
        <v>408</v>
      </c>
      <c r="N231">
        <v>576482.03</v>
      </c>
      <c r="O231">
        <v>43.1</v>
      </c>
      <c r="P231" t="s">
        <v>58</v>
      </c>
      <c r="Q231" t="s">
        <v>59</v>
      </c>
      <c r="R231" t="s">
        <v>60</v>
      </c>
      <c r="S231" s="1">
        <v>43606.456284722197</v>
      </c>
      <c r="T231" t="s">
        <v>144</v>
      </c>
      <c r="U231" t="s">
        <v>135</v>
      </c>
      <c r="V231" t="s">
        <v>409</v>
      </c>
      <c r="W231" s="1">
        <v>37621</v>
      </c>
      <c r="Y231">
        <v>1228858980</v>
      </c>
      <c r="AA231">
        <v>100091786715</v>
      </c>
      <c r="AD231" t="s">
        <v>62</v>
      </c>
      <c r="AF231" t="s">
        <v>46</v>
      </c>
      <c r="AG231" t="s">
        <v>267</v>
      </c>
      <c r="AH231">
        <v>0</v>
      </c>
      <c r="AI231" t="s">
        <v>148</v>
      </c>
      <c r="AJ231">
        <v>106881.716</v>
      </c>
      <c r="AK231">
        <v>2479.8542000000002</v>
      </c>
      <c r="AL231">
        <v>43.1</v>
      </c>
      <c r="AM231">
        <v>4001</v>
      </c>
      <c r="AN231" t="s">
        <v>199</v>
      </c>
      <c r="AO231" t="s">
        <v>268</v>
      </c>
      <c r="AP231" t="s">
        <v>269</v>
      </c>
      <c r="AR231">
        <f t="shared" si="53"/>
        <v>2479.8542000000002</v>
      </c>
      <c r="AS231">
        <f t="shared" si="54"/>
        <v>106881.716</v>
      </c>
      <c r="AT231" s="2">
        <f t="shared" si="55"/>
        <v>50</v>
      </c>
      <c r="AU231" s="2" t="str">
        <f t="shared" si="56"/>
        <v>вычет превышает налог</v>
      </c>
      <c r="AV231" s="3">
        <f t="shared" si="48"/>
        <v>1E-3</v>
      </c>
      <c r="AW231" s="2">
        <f t="shared" si="57"/>
        <v>0</v>
      </c>
      <c r="AX231" s="2">
        <f t="shared" si="49"/>
        <v>576482.03</v>
      </c>
      <c r="AY231" s="2" t="str">
        <f t="shared" si="50"/>
        <v>льгота</v>
      </c>
      <c r="AZ231" s="2">
        <f t="shared" si="58"/>
        <v>0</v>
      </c>
      <c r="BA231" s="2" t="str">
        <f t="shared" si="59"/>
        <v>льгота</v>
      </c>
      <c r="BB231" s="2">
        <f t="shared" si="60"/>
        <v>0</v>
      </c>
      <c r="BC231" s="2" t="str">
        <f t="shared" si="61"/>
        <v>льгота</v>
      </c>
      <c r="BD231" s="2">
        <f t="shared" si="62"/>
        <v>0</v>
      </c>
      <c r="BE231" s="2" t="str">
        <f t="shared" si="63"/>
        <v>льгота</v>
      </c>
      <c r="BF231" s="2" t="str">
        <f t="shared" si="51"/>
        <v>льгота</v>
      </c>
      <c r="BG231" s="2"/>
      <c r="BH231" s="2" t="str">
        <f t="shared" si="52"/>
        <v>льгота</v>
      </c>
    </row>
    <row r="232" spans="1:60" x14ac:dyDescent="0.25">
      <c r="A232">
        <v>2193213</v>
      </c>
      <c r="B232">
        <v>13095275</v>
      </c>
      <c r="C232" t="s">
        <v>132</v>
      </c>
      <c r="D232">
        <v>2019</v>
      </c>
      <c r="E232">
        <v>0.33</v>
      </c>
      <c r="F232">
        <v>1722</v>
      </c>
      <c r="G232">
        <v>1680</v>
      </c>
      <c r="H232">
        <v>0</v>
      </c>
      <c r="I232">
        <v>509110.93</v>
      </c>
      <c r="J232">
        <v>0</v>
      </c>
      <c r="K232">
        <v>0</v>
      </c>
      <c r="L232">
        <v>1</v>
      </c>
      <c r="M232" t="s">
        <v>410</v>
      </c>
      <c r="N232">
        <v>343761.6</v>
      </c>
      <c r="O232">
        <v>46.4</v>
      </c>
      <c r="P232" t="s">
        <v>41</v>
      </c>
      <c r="Q232" t="s">
        <v>42</v>
      </c>
      <c r="R232" t="s">
        <v>42</v>
      </c>
      <c r="S232" s="1">
        <v>43606.439733796302</v>
      </c>
      <c r="T232" t="s">
        <v>144</v>
      </c>
      <c r="U232" t="s">
        <v>135</v>
      </c>
      <c r="V232" t="s">
        <v>411</v>
      </c>
      <c r="W232" s="1">
        <v>41255</v>
      </c>
      <c r="Y232">
        <v>1228157737</v>
      </c>
      <c r="AA232">
        <v>100121893163</v>
      </c>
      <c r="AF232" t="s">
        <v>46</v>
      </c>
      <c r="AG232" t="s">
        <v>267</v>
      </c>
      <c r="AH232">
        <v>0</v>
      </c>
      <c r="AI232" t="s">
        <v>148</v>
      </c>
      <c r="AJ232">
        <v>86306.347800000003</v>
      </c>
      <c r="AK232">
        <v>1860.0506</v>
      </c>
      <c r="AL232">
        <v>46.4</v>
      </c>
      <c r="AM232">
        <v>4001</v>
      </c>
      <c r="AN232" t="s">
        <v>199</v>
      </c>
      <c r="AO232" t="s">
        <v>268</v>
      </c>
      <c r="AP232" t="s">
        <v>269</v>
      </c>
      <c r="AR232">
        <f t="shared" si="53"/>
        <v>1860.0506</v>
      </c>
      <c r="AS232">
        <f t="shared" si="54"/>
        <v>86306.347800000003</v>
      </c>
      <c r="AT232" s="2">
        <f t="shared" si="55"/>
        <v>50</v>
      </c>
      <c r="AU232" s="2" t="str">
        <f t="shared" si="56"/>
        <v>вычет превышает налог</v>
      </c>
      <c r="AV232" s="3">
        <f t="shared" si="48"/>
        <v>1E-3</v>
      </c>
      <c r="AW232" s="2">
        <f t="shared" si="57"/>
        <v>0</v>
      </c>
      <c r="AX232" s="2">
        <f t="shared" si="49"/>
        <v>343761.6</v>
      </c>
      <c r="AY232" s="2">
        <f t="shared" si="50"/>
        <v>1722</v>
      </c>
      <c r="AZ232" s="2">
        <f t="shared" si="58"/>
        <v>0</v>
      </c>
      <c r="BA232" s="2" t="str">
        <f t="shared" si="59"/>
        <v>вычет превышает налог</v>
      </c>
      <c r="BB232" s="2">
        <f t="shared" si="60"/>
        <v>0</v>
      </c>
      <c r="BC232" s="2" t="str">
        <f t="shared" si="61"/>
        <v>вычет превышает налог</v>
      </c>
      <c r="BD232" s="2">
        <f t="shared" si="62"/>
        <v>0</v>
      </c>
      <c r="BE232" s="2" t="str">
        <f t="shared" si="63"/>
        <v>вычет превышает налог</v>
      </c>
      <c r="BF232" s="2" t="str">
        <f t="shared" si="51"/>
        <v>вычет превышает налог</v>
      </c>
      <c r="BG232" s="2"/>
      <c r="BH232" s="2" t="str">
        <f t="shared" si="52"/>
        <v>вычет превышает налог</v>
      </c>
    </row>
    <row r="233" spans="1:60" x14ac:dyDescent="0.25">
      <c r="A233">
        <v>2232783</v>
      </c>
      <c r="B233">
        <v>132394837</v>
      </c>
      <c r="C233" t="s">
        <v>132</v>
      </c>
      <c r="D233">
        <v>2019</v>
      </c>
      <c r="E233">
        <v>0.33</v>
      </c>
      <c r="F233">
        <v>4911</v>
      </c>
      <c r="G233">
        <v>0</v>
      </c>
      <c r="H233">
        <v>4791</v>
      </c>
      <c r="I233">
        <v>1451804.31</v>
      </c>
      <c r="J233">
        <v>0</v>
      </c>
      <c r="K233">
        <v>0</v>
      </c>
      <c r="L233">
        <v>1</v>
      </c>
      <c r="M233" t="s">
        <v>412</v>
      </c>
      <c r="N233">
        <v>980286.5</v>
      </c>
      <c r="O233">
        <v>126.1</v>
      </c>
      <c r="P233" t="s">
        <v>58</v>
      </c>
      <c r="Q233" t="s">
        <v>59</v>
      </c>
      <c r="R233" t="s">
        <v>60</v>
      </c>
      <c r="S233" s="1">
        <v>43606.455694444398</v>
      </c>
      <c r="T233" t="s">
        <v>144</v>
      </c>
      <c r="U233" t="s">
        <v>135</v>
      </c>
      <c r="V233" t="s">
        <v>413</v>
      </c>
      <c r="W233" s="1">
        <v>37621</v>
      </c>
      <c r="Y233">
        <v>1228834436</v>
      </c>
      <c r="AA233">
        <v>100097795522</v>
      </c>
      <c r="AD233" t="s">
        <v>62</v>
      </c>
      <c r="AF233" t="s">
        <v>46</v>
      </c>
      <c r="AG233" t="s">
        <v>267</v>
      </c>
      <c r="AH233">
        <v>0</v>
      </c>
      <c r="AI233" t="s">
        <v>148</v>
      </c>
      <c r="AJ233">
        <v>576183.29509999999</v>
      </c>
      <c r="AK233">
        <v>4569.2569000000003</v>
      </c>
      <c r="AL233">
        <v>126.1</v>
      </c>
      <c r="AM233">
        <v>4001</v>
      </c>
      <c r="AN233" t="s">
        <v>199</v>
      </c>
      <c r="AO233" t="s">
        <v>268</v>
      </c>
      <c r="AP233" t="s">
        <v>269</v>
      </c>
      <c r="AR233">
        <f t="shared" si="53"/>
        <v>4569.2569000000003</v>
      </c>
      <c r="AS233">
        <f t="shared" si="54"/>
        <v>576183.29509999999</v>
      </c>
      <c r="AT233" s="2">
        <f t="shared" si="55"/>
        <v>50</v>
      </c>
      <c r="AU233" s="2">
        <f t="shared" si="56"/>
        <v>347720.45009999996</v>
      </c>
      <c r="AV233" s="3">
        <f t="shared" si="48"/>
        <v>1E-3</v>
      </c>
      <c r="AW233" s="2">
        <f t="shared" si="57"/>
        <v>347.72045009999999</v>
      </c>
      <c r="AX233" s="2">
        <f t="shared" si="49"/>
        <v>980286.5</v>
      </c>
      <c r="AY233" s="2" t="str">
        <f t="shared" si="50"/>
        <v>льгота</v>
      </c>
      <c r="AZ233" s="2">
        <f t="shared" si="58"/>
        <v>347.72045009999999</v>
      </c>
      <c r="BA233" s="2" t="str">
        <f t="shared" si="59"/>
        <v>льгота</v>
      </c>
      <c r="BB233" s="2">
        <f t="shared" si="60"/>
        <v>347.72045009999999</v>
      </c>
      <c r="BC233" s="2" t="str">
        <f t="shared" si="61"/>
        <v>льгота</v>
      </c>
      <c r="BD233" s="2">
        <f t="shared" si="62"/>
        <v>347.72045009999999</v>
      </c>
      <c r="BE233" s="2" t="str">
        <f t="shared" si="63"/>
        <v>льгота</v>
      </c>
      <c r="BF233" s="2" t="str">
        <f t="shared" si="51"/>
        <v>льгота</v>
      </c>
      <c r="BG233" s="2"/>
      <c r="BH233" s="2" t="str">
        <f t="shared" si="52"/>
        <v>льгота</v>
      </c>
    </row>
    <row r="234" spans="1:60" x14ac:dyDescent="0.25">
      <c r="A234">
        <v>2233154</v>
      </c>
      <c r="B234">
        <v>132394842</v>
      </c>
      <c r="C234" t="s">
        <v>132</v>
      </c>
      <c r="D234">
        <v>2019</v>
      </c>
      <c r="E234">
        <v>0.04</v>
      </c>
      <c r="F234">
        <v>78</v>
      </c>
      <c r="G234">
        <v>0</v>
      </c>
      <c r="H234">
        <v>76</v>
      </c>
      <c r="I234">
        <v>191228.6</v>
      </c>
      <c r="J234">
        <v>0</v>
      </c>
      <c r="K234">
        <v>0</v>
      </c>
      <c r="L234">
        <v>1</v>
      </c>
      <c r="M234" t="s">
        <v>414</v>
      </c>
      <c r="N234">
        <v>129121.27</v>
      </c>
      <c r="O234">
        <v>32.5</v>
      </c>
      <c r="P234" t="s">
        <v>58</v>
      </c>
      <c r="Q234" t="s">
        <v>59</v>
      </c>
      <c r="R234" t="s">
        <v>60</v>
      </c>
      <c r="S234" s="1">
        <v>43606.452789351897</v>
      </c>
      <c r="T234" t="s">
        <v>144</v>
      </c>
      <c r="U234" t="s">
        <v>135</v>
      </c>
      <c r="V234" t="s">
        <v>415</v>
      </c>
      <c r="W234" s="1">
        <v>37621</v>
      </c>
      <c r="Y234">
        <v>1228705709</v>
      </c>
      <c r="AA234">
        <v>100080770146</v>
      </c>
      <c r="AD234" t="s">
        <v>62</v>
      </c>
      <c r="AF234" t="s">
        <v>46</v>
      </c>
      <c r="AG234" t="s">
        <v>267</v>
      </c>
      <c r="AH234">
        <v>0</v>
      </c>
      <c r="AI234" t="s">
        <v>148</v>
      </c>
      <c r="AJ234">
        <v>60427.474300000002</v>
      </c>
      <c r="AK234">
        <v>1859.3069</v>
      </c>
      <c r="AL234">
        <v>32.5</v>
      </c>
      <c r="AM234">
        <v>4001</v>
      </c>
      <c r="AN234" t="s">
        <v>199</v>
      </c>
      <c r="AO234" t="s">
        <v>268</v>
      </c>
      <c r="AP234" t="s">
        <v>269</v>
      </c>
      <c r="AR234">
        <f t="shared" si="53"/>
        <v>1859.3069</v>
      </c>
      <c r="AS234">
        <f t="shared" si="54"/>
        <v>60427.474300000002</v>
      </c>
      <c r="AT234" s="2">
        <f t="shared" si="55"/>
        <v>50</v>
      </c>
      <c r="AU234" s="2" t="str">
        <f t="shared" si="56"/>
        <v>вычет превышает налог</v>
      </c>
      <c r="AV234" s="3">
        <f t="shared" si="48"/>
        <v>1E-3</v>
      </c>
      <c r="AW234" s="2">
        <f t="shared" si="57"/>
        <v>0</v>
      </c>
      <c r="AX234" s="2">
        <f t="shared" si="49"/>
        <v>129121.27</v>
      </c>
      <c r="AY234" s="2" t="str">
        <f t="shared" si="50"/>
        <v>льгота</v>
      </c>
      <c r="AZ234" s="2">
        <f t="shared" si="58"/>
        <v>0</v>
      </c>
      <c r="BA234" s="2" t="str">
        <f t="shared" si="59"/>
        <v>льгота</v>
      </c>
      <c r="BB234" s="2">
        <f t="shared" si="60"/>
        <v>0</v>
      </c>
      <c r="BC234" s="2" t="str">
        <f t="shared" si="61"/>
        <v>льгота</v>
      </c>
      <c r="BD234" s="2">
        <f t="shared" si="62"/>
        <v>0</v>
      </c>
      <c r="BE234" s="2" t="str">
        <f t="shared" si="63"/>
        <v>льгота</v>
      </c>
      <c r="BF234" s="2" t="str">
        <f t="shared" si="51"/>
        <v>льгота</v>
      </c>
      <c r="BG234" s="2"/>
      <c r="BH234" s="2" t="str">
        <f t="shared" si="52"/>
        <v>льгота</v>
      </c>
    </row>
    <row r="235" spans="1:60" x14ac:dyDescent="0.25">
      <c r="A235">
        <v>2231946</v>
      </c>
      <c r="B235">
        <v>132394840</v>
      </c>
      <c r="C235" t="s">
        <v>132</v>
      </c>
      <c r="D235">
        <v>2019</v>
      </c>
      <c r="E235">
        <v>0.14000000000000001</v>
      </c>
      <c r="F235">
        <v>644</v>
      </c>
      <c r="G235">
        <v>628</v>
      </c>
      <c r="H235">
        <v>0</v>
      </c>
      <c r="I235">
        <v>448271.24</v>
      </c>
      <c r="J235">
        <v>0</v>
      </c>
      <c r="K235">
        <v>0</v>
      </c>
      <c r="L235">
        <v>1</v>
      </c>
      <c r="M235" t="s">
        <v>416</v>
      </c>
      <c r="N235">
        <v>302681.46000000002</v>
      </c>
      <c r="O235">
        <v>41.4</v>
      </c>
      <c r="P235" t="s">
        <v>41</v>
      </c>
      <c r="Q235" t="s">
        <v>42</v>
      </c>
      <c r="R235" t="s">
        <v>42</v>
      </c>
      <c r="S235" s="1">
        <v>43606.435578703698</v>
      </c>
      <c r="T235" t="s">
        <v>144</v>
      </c>
      <c r="U235" t="s">
        <v>135</v>
      </c>
      <c r="V235" t="s">
        <v>417</v>
      </c>
      <c r="W235" s="1">
        <v>42591</v>
      </c>
      <c r="Y235">
        <v>1227988658</v>
      </c>
      <c r="AA235">
        <v>100097815408</v>
      </c>
      <c r="AF235" t="s">
        <v>46</v>
      </c>
      <c r="AG235" t="s">
        <v>267</v>
      </c>
      <c r="AH235">
        <v>0</v>
      </c>
      <c r="AI235" t="s">
        <v>148</v>
      </c>
      <c r="AJ235">
        <v>76995.914600000004</v>
      </c>
      <c r="AK235">
        <v>1859.8046999999999</v>
      </c>
      <c r="AL235">
        <v>41.4</v>
      </c>
      <c r="AM235">
        <v>4001</v>
      </c>
      <c r="AN235" t="s">
        <v>199</v>
      </c>
      <c r="AO235" t="s">
        <v>268</v>
      </c>
      <c r="AP235" t="s">
        <v>269</v>
      </c>
      <c r="AR235">
        <f t="shared" si="53"/>
        <v>1859.8046999999999</v>
      </c>
      <c r="AS235">
        <f t="shared" si="54"/>
        <v>76995.914600000004</v>
      </c>
      <c r="AT235" s="2">
        <f t="shared" si="55"/>
        <v>50</v>
      </c>
      <c r="AU235" s="2" t="str">
        <f t="shared" si="56"/>
        <v>вычет превышает налог</v>
      </c>
      <c r="AV235" s="3">
        <f t="shared" si="48"/>
        <v>1E-3</v>
      </c>
      <c r="AW235" s="2">
        <f t="shared" si="57"/>
        <v>0</v>
      </c>
      <c r="AX235" s="2">
        <f t="shared" si="49"/>
        <v>302681.46000000002</v>
      </c>
      <c r="AY235" s="2">
        <f t="shared" si="50"/>
        <v>644</v>
      </c>
      <c r="AZ235" s="2">
        <f t="shared" si="58"/>
        <v>0</v>
      </c>
      <c r="BA235" s="2" t="str">
        <f t="shared" si="59"/>
        <v>вычет превышает налог</v>
      </c>
      <c r="BB235" s="2">
        <f t="shared" si="60"/>
        <v>0</v>
      </c>
      <c r="BC235" s="2" t="str">
        <f t="shared" si="61"/>
        <v>вычет превышает налог</v>
      </c>
      <c r="BD235" s="2">
        <f t="shared" si="62"/>
        <v>0</v>
      </c>
      <c r="BE235" s="2" t="str">
        <f t="shared" si="63"/>
        <v>вычет превышает налог</v>
      </c>
      <c r="BF235" s="2" t="str">
        <f t="shared" si="51"/>
        <v>вычет превышает налог</v>
      </c>
      <c r="BG235" s="2"/>
      <c r="BH235" s="2" t="str">
        <f t="shared" si="52"/>
        <v>вычет превышает налог</v>
      </c>
    </row>
    <row r="236" spans="1:60" x14ac:dyDescent="0.25">
      <c r="A236">
        <v>2186085</v>
      </c>
      <c r="B236">
        <v>13095233</v>
      </c>
      <c r="C236" t="s">
        <v>132</v>
      </c>
      <c r="D236">
        <v>2019</v>
      </c>
      <c r="E236">
        <v>0.33</v>
      </c>
      <c r="F236">
        <v>2234</v>
      </c>
      <c r="G236">
        <v>0</v>
      </c>
      <c r="H236">
        <v>2180</v>
      </c>
      <c r="I236">
        <v>660728.9</v>
      </c>
      <c r="J236">
        <v>0</v>
      </c>
      <c r="K236">
        <v>0</v>
      </c>
      <c r="L236">
        <v>1</v>
      </c>
      <c r="M236" t="s">
        <v>418</v>
      </c>
      <c r="N236">
        <v>446137</v>
      </c>
      <c r="O236">
        <v>47.5</v>
      </c>
      <c r="P236" t="s">
        <v>58</v>
      </c>
      <c r="Q236" t="s">
        <v>59</v>
      </c>
      <c r="R236" t="s">
        <v>60</v>
      </c>
      <c r="S236" s="1">
        <v>43606.4533912037</v>
      </c>
      <c r="T236" t="s">
        <v>144</v>
      </c>
      <c r="U236" t="s">
        <v>135</v>
      </c>
      <c r="V236" t="s">
        <v>419</v>
      </c>
      <c r="W236" s="1">
        <v>37621</v>
      </c>
      <c r="Y236">
        <v>1228731781</v>
      </c>
      <c r="AA236">
        <v>100177327036</v>
      </c>
      <c r="AD236" t="s">
        <v>62</v>
      </c>
      <c r="AF236" t="s">
        <v>46</v>
      </c>
      <c r="AG236" t="s">
        <v>267</v>
      </c>
      <c r="AH236">
        <v>0</v>
      </c>
      <c r="AI236" t="s">
        <v>148</v>
      </c>
      <c r="AJ236">
        <v>88354.849799999996</v>
      </c>
      <c r="AK236">
        <v>1860.1021000000001</v>
      </c>
      <c r="AL236">
        <v>47.5</v>
      </c>
      <c r="AM236">
        <v>4001</v>
      </c>
      <c r="AN236" t="s">
        <v>199</v>
      </c>
      <c r="AO236" t="s">
        <v>268</v>
      </c>
      <c r="AP236" t="s">
        <v>269</v>
      </c>
      <c r="AR236">
        <f t="shared" si="53"/>
        <v>1860.1021000000001</v>
      </c>
      <c r="AS236">
        <f t="shared" si="54"/>
        <v>88354.849799999996</v>
      </c>
      <c r="AT236" s="2">
        <f t="shared" si="55"/>
        <v>50</v>
      </c>
      <c r="AU236" s="2" t="str">
        <f t="shared" si="56"/>
        <v>вычет превышает налог</v>
      </c>
      <c r="AV236" s="3">
        <f t="shared" si="48"/>
        <v>1E-3</v>
      </c>
      <c r="AW236" s="2">
        <f t="shared" si="57"/>
        <v>0</v>
      </c>
      <c r="AX236" s="2">
        <f t="shared" si="49"/>
        <v>446137</v>
      </c>
      <c r="AY236" s="2" t="str">
        <f t="shared" si="50"/>
        <v>льгота</v>
      </c>
      <c r="AZ236" s="2">
        <f t="shared" si="58"/>
        <v>0</v>
      </c>
      <c r="BA236" s="2" t="str">
        <f t="shared" si="59"/>
        <v>льгота</v>
      </c>
      <c r="BB236" s="2">
        <f t="shared" si="60"/>
        <v>0</v>
      </c>
      <c r="BC236" s="2" t="str">
        <f t="shared" si="61"/>
        <v>льгота</v>
      </c>
      <c r="BD236" s="2">
        <f t="shared" si="62"/>
        <v>0</v>
      </c>
      <c r="BE236" s="2" t="str">
        <f t="shared" si="63"/>
        <v>льгота</v>
      </c>
      <c r="BF236" s="2" t="str">
        <f t="shared" si="51"/>
        <v>льгота</v>
      </c>
      <c r="BG236" s="2"/>
      <c r="BH236" s="2" t="str">
        <f t="shared" si="52"/>
        <v>льгота</v>
      </c>
    </row>
    <row r="237" spans="1:60" x14ac:dyDescent="0.25">
      <c r="A237">
        <v>2263576</v>
      </c>
      <c r="B237">
        <v>194703182</v>
      </c>
      <c r="C237" t="s">
        <v>132</v>
      </c>
      <c r="D237">
        <v>2019</v>
      </c>
      <c r="E237">
        <v>0</v>
      </c>
      <c r="F237">
        <v>0</v>
      </c>
      <c r="G237">
        <v>0</v>
      </c>
      <c r="H237">
        <v>0</v>
      </c>
      <c r="I237">
        <v>0</v>
      </c>
      <c r="J237">
        <v>0</v>
      </c>
      <c r="K237">
        <v>0</v>
      </c>
      <c r="L237">
        <v>1</v>
      </c>
      <c r="M237" t="s">
        <v>420</v>
      </c>
      <c r="O237">
        <v>44.6</v>
      </c>
      <c r="P237" t="s">
        <v>41</v>
      </c>
      <c r="Q237" t="s">
        <v>42</v>
      </c>
      <c r="R237" t="s">
        <v>42</v>
      </c>
      <c r="S237" s="1">
        <v>43606.456944444399</v>
      </c>
      <c r="T237" t="s">
        <v>144</v>
      </c>
      <c r="U237" t="s">
        <v>135</v>
      </c>
      <c r="V237" t="s">
        <v>421</v>
      </c>
      <c r="W237" s="1">
        <v>43139</v>
      </c>
      <c r="Y237">
        <v>1228887271</v>
      </c>
      <c r="AA237">
        <v>100097808430</v>
      </c>
      <c r="AF237" t="s">
        <v>46</v>
      </c>
      <c r="AG237" t="s">
        <v>267</v>
      </c>
      <c r="AH237">
        <v>0</v>
      </c>
      <c r="AI237" t="s">
        <v>148</v>
      </c>
      <c r="AJ237">
        <v>82954.412200000006</v>
      </c>
      <c r="AK237">
        <v>1859.9644000000001</v>
      </c>
      <c r="AL237">
        <v>44.6</v>
      </c>
      <c r="AM237">
        <v>4001</v>
      </c>
      <c r="AN237" t="s">
        <v>199</v>
      </c>
      <c r="AO237" t="s">
        <v>268</v>
      </c>
      <c r="AP237" t="s">
        <v>269</v>
      </c>
      <c r="AR237">
        <f t="shared" si="53"/>
        <v>1859.9644000000001</v>
      </c>
      <c r="AS237">
        <f t="shared" si="54"/>
        <v>82954.412200000006</v>
      </c>
      <c r="AT237" s="2">
        <f t="shared" si="55"/>
        <v>50</v>
      </c>
      <c r="AU237" s="2" t="str">
        <f t="shared" si="56"/>
        <v>вычет превышает налог</v>
      </c>
      <c r="AV237" s="3">
        <f t="shared" si="48"/>
        <v>1E-3</v>
      </c>
      <c r="AW237" s="2">
        <f t="shared" si="57"/>
        <v>0</v>
      </c>
      <c r="AX237" s="2">
        <f t="shared" si="49"/>
        <v>0</v>
      </c>
      <c r="AY237" s="2">
        <f t="shared" si="50"/>
        <v>0</v>
      </c>
      <c r="AZ237" s="2">
        <f t="shared" si="58"/>
        <v>0</v>
      </c>
      <c r="BA237" s="2" t="str">
        <f t="shared" si="59"/>
        <v>вычет превышает налог</v>
      </c>
      <c r="BB237" s="2">
        <f t="shared" si="60"/>
        <v>0</v>
      </c>
      <c r="BC237" s="2" t="str">
        <f t="shared" si="61"/>
        <v>вычет превышает налог</v>
      </c>
      <c r="BD237" s="2">
        <f t="shared" si="62"/>
        <v>0</v>
      </c>
      <c r="BE237" s="2" t="str">
        <f t="shared" si="63"/>
        <v>вычет превышает налог</v>
      </c>
      <c r="BF237" s="2" t="str">
        <f t="shared" si="51"/>
        <v>вычет превышает налог</v>
      </c>
      <c r="BG237" s="2"/>
      <c r="BH237" s="2" t="str">
        <f t="shared" si="52"/>
        <v>вычет превышает налог</v>
      </c>
    </row>
    <row r="238" spans="1:60" x14ac:dyDescent="0.25">
      <c r="A238">
        <v>2231773</v>
      </c>
      <c r="B238">
        <v>132394841</v>
      </c>
      <c r="C238" t="s">
        <v>132</v>
      </c>
      <c r="D238">
        <v>2019</v>
      </c>
      <c r="E238">
        <v>0.33</v>
      </c>
      <c r="F238">
        <v>2557</v>
      </c>
      <c r="G238">
        <v>0</v>
      </c>
      <c r="H238">
        <v>2495</v>
      </c>
      <c r="I238">
        <v>755941.99</v>
      </c>
      <c r="J238">
        <v>0</v>
      </c>
      <c r="K238">
        <v>0</v>
      </c>
      <c r="L238">
        <v>1</v>
      </c>
      <c r="M238" t="s">
        <v>422</v>
      </c>
      <c r="N238">
        <v>510426.73</v>
      </c>
      <c r="O238">
        <v>74.900000000000006</v>
      </c>
      <c r="P238" t="s">
        <v>58</v>
      </c>
      <c r="Q238" t="s">
        <v>59</v>
      </c>
      <c r="R238" t="s">
        <v>130</v>
      </c>
      <c r="S238" s="1">
        <v>43606.4529861111</v>
      </c>
      <c r="T238" t="s">
        <v>144</v>
      </c>
      <c r="U238" t="s">
        <v>135</v>
      </c>
      <c r="V238" t="s">
        <v>423</v>
      </c>
      <c r="W238" s="1">
        <v>37621</v>
      </c>
      <c r="Y238">
        <v>1228714461</v>
      </c>
      <c r="AA238">
        <v>100117035439</v>
      </c>
      <c r="AD238" t="s">
        <v>188</v>
      </c>
      <c r="AF238" t="s">
        <v>46</v>
      </c>
      <c r="AG238" t="s">
        <v>267</v>
      </c>
      <c r="AH238">
        <v>0</v>
      </c>
      <c r="AI238" t="s">
        <v>148</v>
      </c>
      <c r="AJ238">
        <v>139401.5656</v>
      </c>
      <c r="AK238">
        <v>1861.1691000000001</v>
      </c>
      <c r="AL238">
        <v>74.900000000000006</v>
      </c>
      <c r="AM238">
        <v>4001</v>
      </c>
      <c r="AN238" t="s">
        <v>199</v>
      </c>
      <c r="AO238" t="s">
        <v>268</v>
      </c>
      <c r="AP238" t="s">
        <v>269</v>
      </c>
      <c r="AR238">
        <f t="shared" si="53"/>
        <v>1861.1691000000001</v>
      </c>
      <c r="AS238">
        <f t="shared" si="54"/>
        <v>139401.5656</v>
      </c>
      <c r="AT238" s="2">
        <f t="shared" si="55"/>
        <v>50</v>
      </c>
      <c r="AU238" s="2">
        <f t="shared" si="56"/>
        <v>46343.1106</v>
      </c>
      <c r="AV238" s="3">
        <f t="shared" si="48"/>
        <v>1E-3</v>
      </c>
      <c r="AW238" s="2">
        <f t="shared" si="57"/>
        <v>46.343110600000003</v>
      </c>
      <c r="AX238" s="2">
        <f t="shared" si="49"/>
        <v>510426.73</v>
      </c>
      <c r="AY238" s="2" t="str">
        <f t="shared" si="50"/>
        <v>льгота</v>
      </c>
      <c r="AZ238" s="2">
        <f t="shared" si="58"/>
        <v>46.343110600000003</v>
      </c>
      <c r="BA238" s="2" t="str">
        <f t="shared" si="59"/>
        <v>льгота</v>
      </c>
      <c r="BB238" s="2">
        <f t="shared" si="60"/>
        <v>46.343110600000003</v>
      </c>
      <c r="BC238" s="2" t="str">
        <f t="shared" si="61"/>
        <v>льгота</v>
      </c>
      <c r="BD238" s="2">
        <f t="shared" si="62"/>
        <v>46.343110600000003</v>
      </c>
      <c r="BE238" s="2" t="str">
        <f t="shared" si="63"/>
        <v>льгота</v>
      </c>
      <c r="BF238" s="2" t="str">
        <f t="shared" si="51"/>
        <v>льгота</v>
      </c>
      <c r="BG238" s="2"/>
      <c r="BH238" s="2" t="str">
        <f t="shared" si="52"/>
        <v>льгота</v>
      </c>
    </row>
    <row r="239" spans="1:60" x14ac:dyDescent="0.25">
      <c r="A239">
        <v>2184671</v>
      </c>
      <c r="B239">
        <v>13100201</v>
      </c>
      <c r="C239" t="s">
        <v>132</v>
      </c>
      <c r="D239">
        <v>2019</v>
      </c>
      <c r="E239">
        <v>0.14000000000000001</v>
      </c>
      <c r="F239">
        <v>524</v>
      </c>
      <c r="G239">
        <v>511</v>
      </c>
      <c r="H239">
        <v>0</v>
      </c>
      <c r="I239">
        <v>437790.12</v>
      </c>
      <c r="J239">
        <v>0</v>
      </c>
      <c r="K239">
        <v>0</v>
      </c>
      <c r="L239">
        <v>1</v>
      </c>
      <c r="M239" t="s">
        <v>424</v>
      </c>
      <c r="N239">
        <v>295604.40000000002</v>
      </c>
      <c r="O239">
        <v>38.700000000000003</v>
      </c>
      <c r="P239" t="s">
        <v>41</v>
      </c>
      <c r="Q239" t="s">
        <v>42</v>
      </c>
      <c r="R239" t="s">
        <v>42</v>
      </c>
      <c r="S239" s="1">
        <v>43606.438900462999</v>
      </c>
      <c r="T239" t="s">
        <v>144</v>
      </c>
      <c r="U239" t="s">
        <v>135</v>
      </c>
      <c r="V239" t="s">
        <v>425</v>
      </c>
      <c r="W239" s="1">
        <v>41547</v>
      </c>
      <c r="X239" s="1">
        <v>43404</v>
      </c>
      <c r="Y239">
        <v>1228122093</v>
      </c>
      <c r="AA239">
        <v>100116811661</v>
      </c>
      <c r="AF239" t="s">
        <v>46</v>
      </c>
      <c r="AG239" t="s">
        <v>267</v>
      </c>
      <c r="AH239">
        <v>0</v>
      </c>
      <c r="AI239" t="s">
        <v>148</v>
      </c>
      <c r="AJ239">
        <v>71968.950400000002</v>
      </c>
      <c r="AK239">
        <v>1859.6628000000001</v>
      </c>
      <c r="AL239">
        <v>38.700000000000003</v>
      </c>
      <c r="AM239">
        <v>4001</v>
      </c>
      <c r="AN239" t="s">
        <v>199</v>
      </c>
      <c r="AO239" t="s">
        <v>268</v>
      </c>
      <c r="AP239" t="s">
        <v>269</v>
      </c>
      <c r="AR239">
        <f t="shared" si="53"/>
        <v>1859.6628000000001</v>
      </c>
      <c r="AS239">
        <f t="shared" si="54"/>
        <v>71968.950400000002</v>
      </c>
      <c r="AT239" s="2">
        <f t="shared" si="55"/>
        <v>50</v>
      </c>
      <c r="AU239" s="2" t="str">
        <f t="shared" si="56"/>
        <v>вычет превышает налог</v>
      </c>
      <c r="AV239" s="3">
        <f t="shared" si="48"/>
        <v>1E-3</v>
      </c>
      <c r="AW239" s="2">
        <f t="shared" si="57"/>
        <v>0</v>
      </c>
      <c r="AX239" s="2">
        <f t="shared" si="49"/>
        <v>295604.40000000002</v>
      </c>
      <c r="AY239" s="2">
        <f t="shared" si="50"/>
        <v>524</v>
      </c>
      <c r="AZ239" s="2">
        <f t="shared" si="58"/>
        <v>0</v>
      </c>
      <c r="BA239" s="2" t="str">
        <f t="shared" si="59"/>
        <v>вычет превышает налог</v>
      </c>
      <c r="BB239" s="2">
        <f t="shared" si="60"/>
        <v>0</v>
      </c>
      <c r="BC239" s="2" t="str">
        <f t="shared" si="61"/>
        <v>вычет превышает налог</v>
      </c>
      <c r="BD239" s="2">
        <f t="shared" si="62"/>
        <v>0</v>
      </c>
      <c r="BE239" s="2" t="str">
        <f t="shared" si="63"/>
        <v>вычет превышает налог</v>
      </c>
      <c r="BF239" s="2" t="str">
        <f t="shared" si="51"/>
        <v>вычет превышает налог</v>
      </c>
      <c r="BG239" s="2"/>
      <c r="BH239" s="2" t="str">
        <f t="shared" si="52"/>
        <v>вычет превышает налог</v>
      </c>
    </row>
    <row r="240" spans="1:60" x14ac:dyDescent="0.25">
      <c r="A240">
        <v>2184672</v>
      </c>
      <c r="B240">
        <v>13100201</v>
      </c>
      <c r="C240" t="s">
        <v>132</v>
      </c>
      <c r="D240">
        <v>2019</v>
      </c>
      <c r="E240">
        <v>0.14000000000000001</v>
      </c>
      <c r="F240">
        <v>105</v>
      </c>
      <c r="G240">
        <v>102</v>
      </c>
      <c r="H240">
        <v>0</v>
      </c>
      <c r="I240">
        <v>437790.12</v>
      </c>
      <c r="J240">
        <v>0</v>
      </c>
      <c r="K240">
        <v>0</v>
      </c>
      <c r="L240">
        <v>1</v>
      </c>
      <c r="M240" t="s">
        <v>424</v>
      </c>
      <c r="N240">
        <v>295604.40000000002</v>
      </c>
      <c r="O240">
        <v>38.700000000000003</v>
      </c>
      <c r="P240" t="s">
        <v>41</v>
      </c>
      <c r="Q240" t="s">
        <v>42</v>
      </c>
      <c r="R240" t="s">
        <v>42</v>
      </c>
      <c r="S240" s="1">
        <v>43606.436307870397</v>
      </c>
      <c r="T240" t="s">
        <v>144</v>
      </c>
      <c r="U240" t="s">
        <v>135</v>
      </c>
      <c r="V240" t="s">
        <v>425</v>
      </c>
      <c r="W240" s="1">
        <v>43404</v>
      </c>
      <c r="Y240">
        <v>1228017603</v>
      </c>
      <c r="AA240">
        <v>2000104797500</v>
      </c>
      <c r="AF240" t="s">
        <v>46</v>
      </c>
      <c r="AG240" t="s">
        <v>267</v>
      </c>
      <c r="AH240">
        <v>0</v>
      </c>
      <c r="AI240" t="s">
        <v>148</v>
      </c>
      <c r="AJ240">
        <v>71968.950400000002</v>
      </c>
      <c r="AK240">
        <v>1859.6628000000001</v>
      </c>
      <c r="AL240">
        <v>38.700000000000003</v>
      </c>
      <c r="AM240">
        <v>4001</v>
      </c>
      <c r="AN240" t="s">
        <v>199</v>
      </c>
      <c r="AO240" t="s">
        <v>268</v>
      </c>
      <c r="AP240" t="s">
        <v>269</v>
      </c>
      <c r="AR240">
        <f t="shared" si="53"/>
        <v>1859.6628000000001</v>
      </c>
      <c r="AS240">
        <f t="shared" si="54"/>
        <v>71968.950400000002</v>
      </c>
      <c r="AT240" s="2">
        <f t="shared" si="55"/>
        <v>50</v>
      </c>
      <c r="AU240" s="2" t="str">
        <f t="shared" si="56"/>
        <v>вычет превышает налог</v>
      </c>
      <c r="AV240" s="3">
        <f t="shared" si="48"/>
        <v>1E-3</v>
      </c>
      <c r="AW240" s="2">
        <f t="shared" si="57"/>
        <v>0</v>
      </c>
      <c r="AX240" s="2">
        <f t="shared" si="49"/>
        <v>295604.40000000002</v>
      </c>
      <c r="AY240" s="2">
        <f t="shared" si="50"/>
        <v>105</v>
      </c>
      <c r="AZ240" s="2">
        <f t="shared" si="58"/>
        <v>0</v>
      </c>
      <c r="BA240" s="2" t="str">
        <f t="shared" si="59"/>
        <v>вычет превышает налог</v>
      </c>
      <c r="BB240" s="2">
        <f t="shared" si="60"/>
        <v>0</v>
      </c>
      <c r="BC240" s="2" t="str">
        <f t="shared" si="61"/>
        <v>вычет превышает налог</v>
      </c>
      <c r="BD240" s="2">
        <f t="shared" si="62"/>
        <v>0</v>
      </c>
      <c r="BE240" s="2" t="str">
        <f t="shared" si="63"/>
        <v>вычет превышает налог</v>
      </c>
      <c r="BF240" s="2" t="str">
        <f t="shared" si="51"/>
        <v>вычет превышает налог</v>
      </c>
      <c r="BG240" s="2"/>
      <c r="BH240" s="2" t="str">
        <f t="shared" si="52"/>
        <v>вычет превышает налог</v>
      </c>
    </row>
    <row r="241" spans="1:60" x14ac:dyDescent="0.25">
      <c r="A241">
        <v>2259038</v>
      </c>
      <c r="B241">
        <v>181648549</v>
      </c>
      <c r="C241" t="s">
        <v>132</v>
      </c>
      <c r="D241">
        <v>2019</v>
      </c>
      <c r="E241">
        <v>0.04</v>
      </c>
      <c r="F241">
        <v>123</v>
      </c>
      <c r="G241">
        <v>120</v>
      </c>
      <c r="H241">
        <v>0</v>
      </c>
      <c r="I241">
        <v>299448.11</v>
      </c>
      <c r="J241">
        <v>0</v>
      </c>
      <c r="K241">
        <v>0</v>
      </c>
      <c r="L241">
        <v>1</v>
      </c>
      <c r="M241" t="s">
        <v>426</v>
      </c>
      <c r="N241">
        <v>202193.19</v>
      </c>
      <c r="O241">
        <v>46.9</v>
      </c>
      <c r="P241" t="s">
        <v>41</v>
      </c>
      <c r="Q241" t="s">
        <v>42</v>
      </c>
      <c r="R241" t="s">
        <v>42</v>
      </c>
      <c r="S241" s="1">
        <v>43606.436053240701</v>
      </c>
      <c r="T241" t="s">
        <v>144</v>
      </c>
      <c r="U241" t="s">
        <v>135</v>
      </c>
      <c r="V241" t="s">
        <v>427</v>
      </c>
      <c r="W241" s="1">
        <v>42711</v>
      </c>
      <c r="Y241">
        <v>1228007638</v>
      </c>
      <c r="AA241">
        <v>100097795506</v>
      </c>
      <c r="AF241" t="s">
        <v>46</v>
      </c>
      <c r="AG241" t="s">
        <v>267</v>
      </c>
      <c r="AH241">
        <v>0</v>
      </c>
      <c r="AI241" t="s">
        <v>148</v>
      </c>
      <c r="AJ241">
        <v>87237.475300000006</v>
      </c>
      <c r="AK241">
        <v>1860.0741</v>
      </c>
      <c r="AL241">
        <v>46.9</v>
      </c>
      <c r="AM241">
        <v>4001</v>
      </c>
      <c r="AN241" t="s">
        <v>199</v>
      </c>
      <c r="AO241" t="s">
        <v>268</v>
      </c>
      <c r="AP241" t="s">
        <v>269</v>
      </c>
      <c r="AR241">
        <f t="shared" si="53"/>
        <v>1860.0741</v>
      </c>
      <c r="AS241">
        <f t="shared" si="54"/>
        <v>87237.475300000006</v>
      </c>
      <c r="AT241" s="2">
        <f t="shared" si="55"/>
        <v>50</v>
      </c>
      <c r="AU241" s="2" t="str">
        <f t="shared" si="56"/>
        <v>вычет превышает налог</v>
      </c>
      <c r="AV241" s="3">
        <f t="shared" si="48"/>
        <v>1E-3</v>
      </c>
      <c r="AW241" s="2">
        <f t="shared" si="57"/>
        <v>0</v>
      </c>
      <c r="AX241" s="2">
        <f t="shared" si="49"/>
        <v>202193.19</v>
      </c>
      <c r="AY241" s="2">
        <f t="shared" si="50"/>
        <v>123</v>
      </c>
      <c r="AZ241" s="2">
        <f t="shared" si="58"/>
        <v>0</v>
      </c>
      <c r="BA241" s="2" t="str">
        <f t="shared" si="59"/>
        <v>вычет превышает налог</v>
      </c>
      <c r="BB241" s="2">
        <f t="shared" si="60"/>
        <v>0</v>
      </c>
      <c r="BC241" s="2" t="str">
        <f t="shared" si="61"/>
        <v>вычет превышает налог</v>
      </c>
      <c r="BD241" s="2">
        <f t="shared" si="62"/>
        <v>0</v>
      </c>
      <c r="BE241" s="2" t="str">
        <f t="shared" si="63"/>
        <v>вычет превышает налог</v>
      </c>
      <c r="BF241" s="2" t="str">
        <f t="shared" si="51"/>
        <v>вычет превышает налог</v>
      </c>
      <c r="BG241" s="2"/>
      <c r="BH241" s="2" t="str">
        <f t="shared" si="52"/>
        <v>вычет превышает налог</v>
      </c>
    </row>
    <row r="242" spans="1:60" x14ac:dyDescent="0.25">
      <c r="A242">
        <v>2196150</v>
      </c>
      <c r="B242">
        <v>13095242</v>
      </c>
      <c r="C242" t="s">
        <v>132</v>
      </c>
      <c r="D242">
        <v>2019</v>
      </c>
      <c r="E242">
        <v>0.33</v>
      </c>
      <c r="F242">
        <v>2471</v>
      </c>
      <c r="G242">
        <v>2411</v>
      </c>
      <c r="H242">
        <v>0</v>
      </c>
      <c r="I242">
        <v>730465.87</v>
      </c>
      <c r="J242">
        <v>0</v>
      </c>
      <c r="K242">
        <v>0</v>
      </c>
      <c r="L242">
        <v>1</v>
      </c>
      <c r="M242" t="s">
        <v>428</v>
      </c>
      <c r="N242">
        <v>493224.76</v>
      </c>
      <c r="O242">
        <v>69.3</v>
      </c>
      <c r="P242" t="s">
        <v>41</v>
      </c>
      <c r="Q242" t="s">
        <v>42</v>
      </c>
      <c r="R242" t="s">
        <v>42</v>
      </c>
      <c r="S242" s="1">
        <v>43606.453599537002</v>
      </c>
      <c r="T242" t="s">
        <v>144</v>
      </c>
      <c r="U242" t="s">
        <v>135</v>
      </c>
      <c r="V242" t="s">
        <v>429</v>
      </c>
      <c r="W242" s="1">
        <v>38350</v>
      </c>
      <c r="Y242">
        <v>1228740176</v>
      </c>
      <c r="AA242">
        <v>100122055368</v>
      </c>
      <c r="AF242" t="s">
        <v>46</v>
      </c>
      <c r="AG242" t="s">
        <v>267</v>
      </c>
      <c r="AH242">
        <v>0</v>
      </c>
      <c r="AI242" t="s">
        <v>148</v>
      </c>
      <c r="AJ242">
        <v>171954.3395</v>
      </c>
      <c r="AK242">
        <v>2481.3036000000002</v>
      </c>
      <c r="AL242">
        <v>69.3</v>
      </c>
      <c r="AM242">
        <v>4001</v>
      </c>
      <c r="AN242" t="s">
        <v>199</v>
      </c>
      <c r="AO242" t="s">
        <v>268</v>
      </c>
      <c r="AP242" t="s">
        <v>269</v>
      </c>
      <c r="AR242">
        <f t="shared" si="53"/>
        <v>2481.3036000000002</v>
      </c>
      <c r="AS242">
        <f t="shared" si="54"/>
        <v>171954.3395</v>
      </c>
      <c r="AT242" s="2">
        <f t="shared" si="55"/>
        <v>50</v>
      </c>
      <c r="AU242" s="2">
        <f t="shared" si="56"/>
        <v>47889.159499999994</v>
      </c>
      <c r="AV242" s="3">
        <f t="shared" si="48"/>
        <v>1E-3</v>
      </c>
      <c r="AW242" s="2">
        <f t="shared" si="57"/>
        <v>47.889159499999998</v>
      </c>
      <c r="AX242" s="2">
        <f t="shared" si="49"/>
        <v>493224.76</v>
      </c>
      <c r="AY242" s="2">
        <f t="shared" si="50"/>
        <v>2471</v>
      </c>
      <c r="AZ242" s="2">
        <f t="shared" si="58"/>
        <v>47.889159499999998</v>
      </c>
      <c r="BA242" s="2">
        <f t="shared" si="59"/>
        <v>47.889159499999998</v>
      </c>
      <c r="BB242" s="2">
        <f t="shared" si="60"/>
        <v>47.889159499999998</v>
      </c>
      <c r="BC242" s="2">
        <f t="shared" si="61"/>
        <v>47.889159499999998</v>
      </c>
      <c r="BD242" s="2">
        <f t="shared" si="62"/>
        <v>47.889159499999998</v>
      </c>
      <c r="BE242" s="2">
        <f t="shared" si="63"/>
        <v>47.889159499999998</v>
      </c>
      <c r="BF242" s="2">
        <f t="shared" si="51"/>
        <v>1</v>
      </c>
      <c r="BG242" s="2"/>
      <c r="BH242" s="2">
        <f t="shared" si="52"/>
        <v>47.889159499999998</v>
      </c>
    </row>
    <row r="243" spans="1:60" x14ac:dyDescent="0.25">
      <c r="A243">
        <v>2208546</v>
      </c>
      <c r="B243">
        <v>13095310</v>
      </c>
      <c r="C243" t="s">
        <v>132</v>
      </c>
      <c r="D243">
        <v>2019</v>
      </c>
      <c r="E243">
        <v>0.33</v>
      </c>
      <c r="F243">
        <v>2565</v>
      </c>
      <c r="G243">
        <v>2502</v>
      </c>
      <c r="H243">
        <v>0</v>
      </c>
      <c r="I243">
        <v>758175.74</v>
      </c>
      <c r="J243">
        <v>0</v>
      </c>
      <c r="K243">
        <v>0</v>
      </c>
      <c r="L243">
        <v>1</v>
      </c>
      <c r="M243" t="s">
        <v>430</v>
      </c>
      <c r="N243">
        <v>511935</v>
      </c>
      <c r="O243">
        <v>42</v>
      </c>
      <c r="P243" t="s">
        <v>41</v>
      </c>
      <c r="Q243" t="s">
        <v>42</v>
      </c>
      <c r="R243" t="s">
        <v>42</v>
      </c>
      <c r="S243" s="1">
        <v>43606.440173611103</v>
      </c>
      <c r="T243" t="s">
        <v>144</v>
      </c>
      <c r="U243" t="s">
        <v>135</v>
      </c>
      <c r="V243" t="s">
        <v>431</v>
      </c>
      <c r="W243" s="1">
        <v>41312</v>
      </c>
      <c r="Y243">
        <v>1228176028</v>
      </c>
      <c r="AA243">
        <v>100097815463</v>
      </c>
      <c r="AF243" t="s">
        <v>46</v>
      </c>
      <c r="AG243" t="s">
        <v>267</v>
      </c>
      <c r="AH243">
        <v>0</v>
      </c>
      <c r="AI243" t="s">
        <v>148</v>
      </c>
      <c r="AJ243">
        <v>78113.082599999994</v>
      </c>
      <c r="AK243">
        <v>1859.8353</v>
      </c>
      <c r="AL243">
        <v>42</v>
      </c>
      <c r="AM243">
        <v>4001</v>
      </c>
      <c r="AN243" t="s">
        <v>199</v>
      </c>
      <c r="AO243" t="s">
        <v>268</v>
      </c>
      <c r="AP243" t="s">
        <v>269</v>
      </c>
      <c r="AR243">
        <f t="shared" si="53"/>
        <v>1859.8353</v>
      </c>
      <c r="AS243">
        <f t="shared" si="54"/>
        <v>78113.082599999994</v>
      </c>
      <c r="AT243" s="2">
        <f t="shared" si="55"/>
        <v>50</v>
      </c>
      <c r="AU243" s="2" t="str">
        <f t="shared" si="56"/>
        <v>вычет превышает налог</v>
      </c>
      <c r="AV243" s="3">
        <f t="shared" si="48"/>
        <v>1E-3</v>
      </c>
      <c r="AW243" s="2">
        <f t="shared" si="57"/>
        <v>0</v>
      </c>
      <c r="AX243" s="2">
        <f t="shared" si="49"/>
        <v>511935</v>
      </c>
      <c r="AY243" s="2">
        <f t="shared" si="50"/>
        <v>2565</v>
      </c>
      <c r="AZ243" s="2">
        <f t="shared" si="58"/>
        <v>0</v>
      </c>
      <c r="BA243" s="2" t="str">
        <f t="shared" si="59"/>
        <v>вычет превышает налог</v>
      </c>
      <c r="BB243" s="2">
        <f t="shared" si="60"/>
        <v>0</v>
      </c>
      <c r="BC243" s="2" t="str">
        <f t="shared" si="61"/>
        <v>вычет превышает налог</v>
      </c>
      <c r="BD243" s="2">
        <f t="shared" si="62"/>
        <v>0</v>
      </c>
      <c r="BE243" s="2" t="str">
        <f t="shared" si="63"/>
        <v>вычет превышает налог</v>
      </c>
      <c r="BF243" s="2" t="str">
        <f t="shared" si="51"/>
        <v>вычет превышает налог</v>
      </c>
      <c r="BG243" s="2"/>
      <c r="BH243" s="2" t="str">
        <f t="shared" si="52"/>
        <v>вычет превышает налог</v>
      </c>
    </row>
    <row r="244" spans="1:60" x14ac:dyDescent="0.25">
      <c r="A244">
        <v>2196692</v>
      </c>
      <c r="B244">
        <v>13095154</v>
      </c>
      <c r="C244" t="s">
        <v>132</v>
      </c>
      <c r="D244">
        <v>2019</v>
      </c>
      <c r="E244">
        <v>0.14000000000000001</v>
      </c>
      <c r="F244">
        <v>510</v>
      </c>
      <c r="G244">
        <v>498</v>
      </c>
      <c r="H244">
        <v>0</v>
      </c>
      <c r="I244">
        <v>355796.92</v>
      </c>
      <c r="J244">
        <v>0</v>
      </c>
      <c r="K244">
        <v>0</v>
      </c>
      <c r="L244">
        <v>1</v>
      </c>
      <c r="M244" t="s">
        <v>432</v>
      </c>
      <c r="N244">
        <v>240241</v>
      </c>
      <c r="O244">
        <v>32.200000000000003</v>
      </c>
      <c r="P244" t="s">
        <v>41</v>
      </c>
      <c r="Q244" t="s">
        <v>42</v>
      </c>
      <c r="R244" t="s">
        <v>42</v>
      </c>
      <c r="S244" s="1">
        <v>43606.434270833299</v>
      </c>
      <c r="T244" t="s">
        <v>144</v>
      </c>
      <c r="U244" t="s">
        <v>135</v>
      </c>
      <c r="V244" t="s">
        <v>433</v>
      </c>
      <c r="W244" s="1">
        <v>37621</v>
      </c>
      <c r="Y244">
        <v>1227938554</v>
      </c>
      <c r="AA244">
        <v>100152697636</v>
      </c>
      <c r="AF244" t="s">
        <v>46</v>
      </c>
      <c r="AG244" t="s">
        <v>267</v>
      </c>
      <c r="AH244">
        <v>0</v>
      </c>
      <c r="AI244" t="s">
        <v>148</v>
      </c>
      <c r="AJ244">
        <v>59869.089699999997</v>
      </c>
      <c r="AK244">
        <v>1859.2885000000001</v>
      </c>
      <c r="AL244">
        <v>32.200000000000003</v>
      </c>
      <c r="AM244">
        <v>4001</v>
      </c>
      <c r="AN244" t="s">
        <v>199</v>
      </c>
      <c r="AO244" t="s">
        <v>268</v>
      </c>
      <c r="AP244" t="s">
        <v>269</v>
      </c>
      <c r="AR244">
        <f t="shared" si="53"/>
        <v>1859.2885000000001</v>
      </c>
      <c r="AS244">
        <f t="shared" si="54"/>
        <v>59869.089699999997</v>
      </c>
      <c r="AT244" s="2">
        <f t="shared" si="55"/>
        <v>50</v>
      </c>
      <c r="AU244" s="2" t="str">
        <f t="shared" si="56"/>
        <v>вычет превышает налог</v>
      </c>
      <c r="AV244" s="3">
        <f t="shared" si="48"/>
        <v>1E-3</v>
      </c>
      <c r="AW244" s="2">
        <f t="shared" si="57"/>
        <v>0</v>
      </c>
      <c r="AX244" s="2">
        <f t="shared" si="49"/>
        <v>240241</v>
      </c>
      <c r="AY244" s="2">
        <f t="shared" si="50"/>
        <v>510</v>
      </c>
      <c r="AZ244" s="2">
        <f t="shared" si="58"/>
        <v>0</v>
      </c>
      <c r="BA244" s="2" t="str">
        <f t="shared" si="59"/>
        <v>вычет превышает налог</v>
      </c>
      <c r="BB244" s="2">
        <f t="shared" si="60"/>
        <v>0</v>
      </c>
      <c r="BC244" s="2" t="str">
        <f t="shared" si="61"/>
        <v>вычет превышает налог</v>
      </c>
      <c r="BD244" s="2">
        <f t="shared" si="62"/>
        <v>0</v>
      </c>
      <c r="BE244" s="2" t="str">
        <f t="shared" si="63"/>
        <v>вычет превышает налог</v>
      </c>
      <c r="BF244" s="2" t="str">
        <f t="shared" si="51"/>
        <v>вычет превышает налог</v>
      </c>
      <c r="BG244" s="2"/>
      <c r="BH244" s="2" t="str">
        <f t="shared" si="52"/>
        <v>вычет превышает налог</v>
      </c>
    </row>
    <row r="245" spans="1:60" x14ac:dyDescent="0.25">
      <c r="A245">
        <v>2232333</v>
      </c>
      <c r="B245">
        <v>132394670</v>
      </c>
      <c r="C245" t="s">
        <v>132</v>
      </c>
      <c r="D245">
        <v>2019</v>
      </c>
      <c r="E245">
        <v>0.33</v>
      </c>
      <c r="F245">
        <v>4735</v>
      </c>
      <c r="G245">
        <v>4620</v>
      </c>
      <c r="H245">
        <v>0</v>
      </c>
      <c r="I245">
        <v>1399893.69</v>
      </c>
      <c r="J245">
        <v>0</v>
      </c>
      <c r="K245">
        <v>0</v>
      </c>
      <c r="L245">
        <v>1</v>
      </c>
      <c r="M245" t="s">
        <v>434</v>
      </c>
      <c r="N245">
        <v>945235.44</v>
      </c>
      <c r="O245">
        <v>118.7</v>
      </c>
      <c r="P245" t="s">
        <v>41</v>
      </c>
      <c r="Q245" t="s">
        <v>42</v>
      </c>
      <c r="R245" t="s">
        <v>42</v>
      </c>
      <c r="S245" s="1">
        <v>43606.438738425903</v>
      </c>
      <c r="T245" t="s">
        <v>144</v>
      </c>
      <c r="U245" t="s">
        <v>135</v>
      </c>
      <c r="V245" t="s">
        <v>435</v>
      </c>
      <c r="W245" s="1">
        <v>37621</v>
      </c>
      <c r="Y245">
        <v>1228115174</v>
      </c>
      <c r="AA245">
        <v>100054910801</v>
      </c>
      <c r="AF245" t="s">
        <v>46</v>
      </c>
      <c r="AG245" t="s">
        <v>267</v>
      </c>
      <c r="AH245">
        <v>0</v>
      </c>
      <c r="AI245" t="s">
        <v>148</v>
      </c>
      <c r="AJ245">
        <v>501671.2585</v>
      </c>
      <c r="AK245">
        <v>4226.3796000000002</v>
      </c>
      <c r="AL245">
        <v>118.7</v>
      </c>
      <c r="AM245">
        <v>4001</v>
      </c>
      <c r="AN245" t="s">
        <v>199</v>
      </c>
      <c r="AO245" t="s">
        <v>268</v>
      </c>
      <c r="AP245" t="s">
        <v>269</v>
      </c>
      <c r="AR245">
        <f t="shared" si="53"/>
        <v>4226.3796000000002</v>
      </c>
      <c r="AS245">
        <f t="shared" si="54"/>
        <v>501671.2585</v>
      </c>
      <c r="AT245" s="2">
        <f t="shared" si="55"/>
        <v>50</v>
      </c>
      <c r="AU245" s="2">
        <f t="shared" si="56"/>
        <v>290352.27850000001</v>
      </c>
      <c r="AV245" s="3">
        <f t="shared" si="48"/>
        <v>1E-3</v>
      </c>
      <c r="AW245" s="2">
        <f t="shared" si="57"/>
        <v>290.35227850000001</v>
      </c>
      <c r="AX245" s="2">
        <f t="shared" si="49"/>
        <v>945235.44</v>
      </c>
      <c r="AY245" s="2">
        <f t="shared" si="50"/>
        <v>4735</v>
      </c>
      <c r="AZ245" s="2">
        <f t="shared" si="58"/>
        <v>290.35227850000001</v>
      </c>
      <c r="BA245" s="2">
        <f t="shared" si="59"/>
        <v>290.35227850000001</v>
      </c>
      <c r="BB245" s="2">
        <f t="shared" si="60"/>
        <v>290.35227850000001</v>
      </c>
      <c r="BC245" s="2">
        <f t="shared" si="61"/>
        <v>290.35227850000001</v>
      </c>
      <c r="BD245" s="2">
        <f t="shared" si="62"/>
        <v>290.35227850000001</v>
      </c>
      <c r="BE245" s="2">
        <f t="shared" si="63"/>
        <v>290.35227850000001</v>
      </c>
      <c r="BF245" s="2">
        <f t="shared" si="51"/>
        <v>1</v>
      </c>
      <c r="BG245" s="2"/>
      <c r="BH245" s="2">
        <f t="shared" si="52"/>
        <v>290.35227850000001</v>
      </c>
    </row>
    <row r="246" spans="1:60" x14ac:dyDescent="0.25">
      <c r="A246">
        <v>2224253</v>
      </c>
      <c r="B246">
        <v>123965658</v>
      </c>
      <c r="C246" t="s">
        <v>132</v>
      </c>
      <c r="D246">
        <v>2019</v>
      </c>
      <c r="E246">
        <v>0.33</v>
      </c>
      <c r="F246">
        <v>1911</v>
      </c>
      <c r="G246">
        <v>1864</v>
      </c>
      <c r="H246">
        <v>0</v>
      </c>
      <c r="I246">
        <v>564745.29</v>
      </c>
      <c r="J246">
        <v>0</v>
      </c>
      <c r="K246">
        <v>0</v>
      </c>
      <c r="L246">
        <v>1</v>
      </c>
      <c r="M246" t="s">
        <v>436</v>
      </c>
      <c r="N246">
        <v>381327</v>
      </c>
      <c r="O246">
        <v>36.200000000000003</v>
      </c>
      <c r="P246" t="s">
        <v>41</v>
      </c>
      <c r="Q246" t="s">
        <v>42</v>
      </c>
      <c r="R246" t="s">
        <v>42</v>
      </c>
      <c r="S246" s="1">
        <v>43606.457106481503</v>
      </c>
      <c r="T246" t="s">
        <v>144</v>
      </c>
      <c r="U246" t="s">
        <v>135</v>
      </c>
      <c r="V246" t="s">
        <v>437</v>
      </c>
      <c r="W246" s="1">
        <v>41653</v>
      </c>
      <c r="Y246">
        <v>1228894558</v>
      </c>
      <c r="AA246">
        <v>100121893319</v>
      </c>
      <c r="AF246" t="s">
        <v>46</v>
      </c>
      <c r="AG246" t="s">
        <v>267</v>
      </c>
      <c r="AH246">
        <v>0</v>
      </c>
      <c r="AI246" t="s">
        <v>148</v>
      </c>
      <c r="AJ246">
        <v>67314.794099999999</v>
      </c>
      <c r="AK246">
        <v>1859.5246999999999</v>
      </c>
      <c r="AL246">
        <v>36.200000000000003</v>
      </c>
      <c r="AM246">
        <v>4001</v>
      </c>
      <c r="AN246" t="s">
        <v>199</v>
      </c>
      <c r="AO246" t="s">
        <v>268</v>
      </c>
      <c r="AP246" t="s">
        <v>269</v>
      </c>
      <c r="AR246">
        <f t="shared" si="53"/>
        <v>1859.5246999999999</v>
      </c>
      <c r="AS246">
        <f t="shared" si="54"/>
        <v>67314.794099999999</v>
      </c>
      <c r="AT246" s="2">
        <f t="shared" si="55"/>
        <v>50</v>
      </c>
      <c r="AU246" s="2" t="str">
        <f t="shared" si="56"/>
        <v>вычет превышает налог</v>
      </c>
      <c r="AV246" s="3">
        <f t="shared" si="48"/>
        <v>1E-3</v>
      </c>
      <c r="AW246" s="2">
        <f t="shared" si="57"/>
        <v>0</v>
      </c>
      <c r="AX246" s="2">
        <f t="shared" si="49"/>
        <v>381327</v>
      </c>
      <c r="AY246" s="2">
        <f t="shared" si="50"/>
        <v>1911</v>
      </c>
      <c r="AZ246" s="2">
        <f t="shared" si="58"/>
        <v>0</v>
      </c>
      <c r="BA246" s="2" t="str">
        <f t="shared" si="59"/>
        <v>вычет превышает налог</v>
      </c>
      <c r="BB246" s="2">
        <f t="shared" si="60"/>
        <v>0</v>
      </c>
      <c r="BC246" s="2" t="str">
        <f t="shared" si="61"/>
        <v>вычет превышает налог</v>
      </c>
      <c r="BD246" s="2">
        <f t="shared" si="62"/>
        <v>0</v>
      </c>
      <c r="BE246" s="2" t="str">
        <f t="shared" si="63"/>
        <v>вычет превышает налог</v>
      </c>
      <c r="BF246" s="2" t="str">
        <f t="shared" si="51"/>
        <v>вычет превышает налог</v>
      </c>
      <c r="BG246" s="2"/>
      <c r="BH246" s="2" t="str">
        <f t="shared" si="52"/>
        <v>вычет превышает налог</v>
      </c>
    </row>
    <row r="247" spans="1:60" x14ac:dyDescent="0.25">
      <c r="A247">
        <v>2232142</v>
      </c>
      <c r="B247">
        <v>132394826</v>
      </c>
      <c r="C247" t="s">
        <v>132</v>
      </c>
      <c r="D247">
        <v>2019</v>
      </c>
      <c r="E247">
        <v>0.33</v>
      </c>
      <c r="F247">
        <v>3274</v>
      </c>
      <c r="G247">
        <v>0</v>
      </c>
      <c r="H247">
        <v>3194</v>
      </c>
      <c r="I247">
        <v>967868.94</v>
      </c>
      <c r="J247">
        <v>0</v>
      </c>
      <c r="K247">
        <v>0</v>
      </c>
      <c r="L247">
        <v>1</v>
      </c>
      <c r="M247" t="s">
        <v>438</v>
      </c>
      <c r="N247">
        <v>653523.93000000005</v>
      </c>
      <c r="O247">
        <v>69.599999999999994</v>
      </c>
      <c r="P247" t="s">
        <v>58</v>
      </c>
      <c r="Q247" t="s">
        <v>59</v>
      </c>
      <c r="R247" t="s">
        <v>60</v>
      </c>
      <c r="S247" s="1">
        <v>43606.439062500001</v>
      </c>
      <c r="T247" t="s">
        <v>144</v>
      </c>
      <c r="U247" t="s">
        <v>135</v>
      </c>
      <c r="V247" t="s">
        <v>439</v>
      </c>
      <c r="W247" s="1">
        <v>37621</v>
      </c>
      <c r="Y247">
        <v>1228129125</v>
      </c>
      <c r="AA247">
        <v>100138415029</v>
      </c>
      <c r="AD247" t="s">
        <v>62</v>
      </c>
      <c r="AF247" t="s">
        <v>46</v>
      </c>
      <c r="AG247" t="s">
        <v>267</v>
      </c>
      <c r="AH247">
        <v>0</v>
      </c>
      <c r="AI247" t="s">
        <v>148</v>
      </c>
      <c r="AJ247">
        <v>129524.7787</v>
      </c>
      <c r="AK247">
        <v>1860.9882</v>
      </c>
      <c r="AL247">
        <v>69.599999999999994</v>
      </c>
      <c r="AM247">
        <v>4001</v>
      </c>
      <c r="AN247" t="s">
        <v>199</v>
      </c>
      <c r="AO247" t="s">
        <v>268</v>
      </c>
      <c r="AP247" t="s">
        <v>269</v>
      </c>
      <c r="AR247">
        <f t="shared" si="53"/>
        <v>1860.9882</v>
      </c>
      <c r="AS247">
        <f t="shared" si="54"/>
        <v>129524.7787</v>
      </c>
      <c r="AT247" s="2">
        <f t="shared" si="55"/>
        <v>50</v>
      </c>
      <c r="AU247" s="2">
        <f t="shared" si="56"/>
        <v>36475.368699999992</v>
      </c>
      <c r="AV247" s="3">
        <f t="shared" si="48"/>
        <v>1E-3</v>
      </c>
      <c r="AW247" s="2">
        <f t="shared" si="57"/>
        <v>36.47536869999999</v>
      </c>
      <c r="AX247" s="2">
        <f t="shared" si="49"/>
        <v>653523.93000000005</v>
      </c>
      <c r="AY247" s="2" t="str">
        <f t="shared" si="50"/>
        <v>льгота</v>
      </c>
      <c r="AZ247" s="2">
        <f t="shared" si="58"/>
        <v>36.47536869999999</v>
      </c>
      <c r="BA247" s="2" t="str">
        <f t="shared" si="59"/>
        <v>льгота</v>
      </c>
      <c r="BB247" s="2">
        <f t="shared" si="60"/>
        <v>36.47536869999999</v>
      </c>
      <c r="BC247" s="2" t="str">
        <f t="shared" si="61"/>
        <v>льгота</v>
      </c>
      <c r="BD247" s="2">
        <f t="shared" si="62"/>
        <v>36.47536869999999</v>
      </c>
      <c r="BE247" s="2" t="str">
        <f t="shared" si="63"/>
        <v>льгота</v>
      </c>
      <c r="BF247" s="2" t="str">
        <f t="shared" si="51"/>
        <v>льгота</v>
      </c>
      <c r="BG247" s="2"/>
      <c r="BH247" s="2" t="str">
        <f t="shared" si="52"/>
        <v>льгота</v>
      </c>
    </row>
    <row r="248" spans="1:60" x14ac:dyDescent="0.25">
      <c r="A248">
        <v>2231772</v>
      </c>
      <c r="B248">
        <v>132394836</v>
      </c>
      <c r="C248" t="s">
        <v>132</v>
      </c>
      <c r="D248">
        <v>2019</v>
      </c>
      <c r="E248">
        <v>0.33</v>
      </c>
      <c r="F248">
        <v>2256</v>
      </c>
      <c r="G248">
        <v>0</v>
      </c>
      <c r="H248">
        <v>2201</v>
      </c>
      <c r="I248">
        <v>667077.68999999994</v>
      </c>
      <c r="J248">
        <v>0</v>
      </c>
      <c r="K248">
        <v>0</v>
      </c>
      <c r="L248">
        <v>1</v>
      </c>
      <c r="M248" t="s">
        <v>440</v>
      </c>
      <c r="N248">
        <v>450423.83</v>
      </c>
      <c r="O248">
        <v>42.4</v>
      </c>
      <c r="P248" t="s">
        <v>58</v>
      </c>
      <c r="Q248" t="s">
        <v>59</v>
      </c>
      <c r="R248" t="s">
        <v>60</v>
      </c>
      <c r="S248" s="1">
        <v>43606.4376388889</v>
      </c>
      <c r="T248" t="s">
        <v>144</v>
      </c>
      <c r="U248" t="s">
        <v>135</v>
      </c>
      <c r="V248" t="s">
        <v>441</v>
      </c>
      <c r="W248" s="1">
        <v>37621</v>
      </c>
      <c r="X248" s="1">
        <v>43504</v>
      </c>
      <c r="Y248">
        <v>1228071625</v>
      </c>
      <c r="AA248">
        <v>100081913294</v>
      </c>
      <c r="AD248" t="s">
        <v>62</v>
      </c>
      <c r="AF248" t="s">
        <v>46</v>
      </c>
      <c r="AG248" t="s">
        <v>267</v>
      </c>
      <c r="AH248">
        <v>0</v>
      </c>
      <c r="AI248" t="s">
        <v>148</v>
      </c>
      <c r="AJ248">
        <v>78857.877399999998</v>
      </c>
      <c r="AK248">
        <v>1859.8556000000001</v>
      </c>
      <c r="AL248">
        <v>42.4</v>
      </c>
      <c r="AM248">
        <v>4001</v>
      </c>
      <c r="AN248" t="s">
        <v>199</v>
      </c>
      <c r="AO248" t="s">
        <v>268</v>
      </c>
      <c r="AP248" t="s">
        <v>269</v>
      </c>
      <c r="AR248">
        <f t="shared" si="53"/>
        <v>1859.8556000000001</v>
      </c>
      <c r="AS248">
        <f t="shared" si="54"/>
        <v>78857.877399999998</v>
      </c>
      <c r="AT248" s="2">
        <f t="shared" si="55"/>
        <v>50</v>
      </c>
      <c r="AU248" s="2" t="str">
        <f t="shared" si="56"/>
        <v>вычет превышает налог</v>
      </c>
      <c r="AV248" s="3">
        <f t="shared" si="48"/>
        <v>1E-3</v>
      </c>
      <c r="AW248" s="2">
        <f t="shared" si="57"/>
        <v>0</v>
      </c>
      <c r="AX248" s="2">
        <f t="shared" si="49"/>
        <v>450423.83</v>
      </c>
      <c r="AY248" s="2" t="str">
        <f t="shared" si="50"/>
        <v>льгота</v>
      </c>
      <c r="AZ248" s="2">
        <f t="shared" si="58"/>
        <v>0</v>
      </c>
      <c r="BA248" s="2" t="str">
        <f t="shared" si="59"/>
        <v>льгота</v>
      </c>
      <c r="BB248" s="2">
        <f t="shared" si="60"/>
        <v>0</v>
      </c>
      <c r="BC248" s="2" t="str">
        <f t="shared" si="61"/>
        <v>льгота</v>
      </c>
      <c r="BD248" s="2">
        <f t="shared" si="62"/>
        <v>0</v>
      </c>
      <c r="BE248" s="2" t="str">
        <f t="shared" si="63"/>
        <v>льгота</v>
      </c>
      <c r="BF248" s="2" t="str">
        <f t="shared" si="51"/>
        <v>льгота</v>
      </c>
      <c r="BG248" s="2"/>
      <c r="BH248" s="2" t="str">
        <f t="shared" si="52"/>
        <v>льгота</v>
      </c>
    </row>
    <row r="249" spans="1:60" x14ac:dyDescent="0.25">
      <c r="A249">
        <v>2231791</v>
      </c>
      <c r="B249">
        <v>132394832</v>
      </c>
      <c r="C249" t="s">
        <v>132</v>
      </c>
      <c r="D249">
        <v>2019</v>
      </c>
      <c r="E249">
        <v>0.33</v>
      </c>
      <c r="F249">
        <v>2641</v>
      </c>
      <c r="G249">
        <v>0</v>
      </c>
      <c r="H249">
        <v>2577</v>
      </c>
      <c r="I249">
        <v>781002.34</v>
      </c>
      <c r="J249">
        <v>0</v>
      </c>
      <c r="K249">
        <v>0</v>
      </c>
      <c r="L249">
        <v>1</v>
      </c>
      <c r="M249" t="s">
        <v>442</v>
      </c>
      <c r="N249">
        <v>527347.97</v>
      </c>
      <c r="O249">
        <v>37.4</v>
      </c>
      <c r="P249" t="s">
        <v>58</v>
      </c>
      <c r="Q249" t="s">
        <v>59</v>
      </c>
      <c r="R249" t="s">
        <v>60</v>
      </c>
      <c r="S249" s="1">
        <v>43606.435416666704</v>
      </c>
      <c r="T249" t="s">
        <v>144</v>
      </c>
      <c r="U249" t="s">
        <v>135</v>
      </c>
      <c r="V249" t="s">
        <v>443</v>
      </c>
      <c r="W249" s="1">
        <v>35431</v>
      </c>
      <c r="Y249">
        <v>1227982217</v>
      </c>
      <c r="AA249">
        <v>100138952077</v>
      </c>
      <c r="AD249" t="s">
        <v>62</v>
      </c>
      <c r="AF249" t="s">
        <v>46</v>
      </c>
      <c r="AG249" t="s">
        <v>267</v>
      </c>
      <c r="AH249">
        <v>0</v>
      </c>
      <c r="AI249" t="s">
        <v>148</v>
      </c>
      <c r="AJ249">
        <v>69548.733300000007</v>
      </c>
      <c r="AK249">
        <v>1859.5917999999999</v>
      </c>
      <c r="AL249">
        <v>37.4</v>
      </c>
      <c r="AM249">
        <v>4001</v>
      </c>
      <c r="AN249" t="s">
        <v>199</v>
      </c>
      <c r="AO249" t="s">
        <v>268</v>
      </c>
      <c r="AP249" t="s">
        <v>269</v>
      </c>
      <c r="AR249">
        <f t="shared" si="53"/>
        <v>1859.5917999999999</v>
      </c>
      <c r="AS249">
        <f t="shared" si="54"/>
        <v>69548.733300000007</v>
      </c>
      <c r="AT249" s="2">
        <f t="shared" si="55"/>
        <v>50</v>
      </c>
      <c r="AU249" s="2" t="str">
        <f t="shared" si="56"/>
        <v>вычет превышает налог</v>
      </c>
      <c r="AV249" s="3">
        <f t="shared" si="48"/>
        <v>1E-3</v>
      </c>
      <c r="AW249" s="2">
        <f t="shared" si="57"/>
        <v>0</v>
      </c>
      <c r="AX249" s="2">
        <f t="shared" si="49"/>
        <v>527347.97</v>
      </c>
      <c r="AY249" s="2" t="str">
        <f t="shared" si="50"/>
        <v>льгота</v>
      </c>
      <c r="AZ249" s="2">
        <f t="shared" si="58"/>
        <v>0</v>
      </c>
      <c r="BA249" s="2" t="str">
        <f t="shared" si="59"/>
        <v>льгота</v>
      </c>
      <c r="BB249" s="2">
        <f t="shared" si="60"/>
        <v>0</v>
      </c>
      <c r="BC249" s="2" t="str">
        <f t="shared" si="61"/>
        <v>льгота</v>
      </c>
      <c r="BD249" s="2">
        <f t="shared" si="62"/>
        <v>0</v>
      </c>
      <c r="BE249" s="2" t="str">
        <f t="shared" si="63"/>
        <v>льгота</v>
      </c>
      <c r="BF249" s="2" t="str">
        <f t="shared" si="51"/>
        <v>льгота</v>
      </c>
      <c r="BG249" s="2"/>
      <c r="BH249" s="2" t="str">
        <f t="shared" si="52"/>
        <v>льгота</v>
      </c>
    </row>
    <row r="250" spans="1:60" x14ac:dyDescent="0.25">
      <c r="A250">
        <v>2233682</v>
      </c>
      <c r="B250">
        <v>132394829</v>
      </c>
      <c r="C250" t="s">
        <v>132</v>
      </c>
      <c r="D250">
        <v>2019</v>
      </c>
      <c r="E250">
        <v>0.14000000000000001</v>
      </c>
      <c r="F250">
        <v>662</v>
      </c>
      <c r="G250">
        <v>0</v>
      </c>
      <c r="H250">
        <v>646</v>
      </c>
      <c r="I250">
        <v>461702.55</v>
      </c>
      <c r="J250">
        <v>0</v>
      </c>
      <c r="K250">
        <v>0</v>
      </c>
      <c r="L250">
        <v>1</v>
      </c>
      <c r="M250" t="s">
        <v>444</v>
      </c>
      <c r="N250">
        <v>311750.53999999998</v>
      </c>
      <c r="O250">
        <v>40.5</v>
      </c>
      <c r="P250" t="s">
        <v>58</v>
      </c>
      <c r="Q250" t="s">
        <v>59</v>
      </c>
      <c r="R250" t="s">
        <v>60</v>
      </c>
      <c r="S250" s="1">
        <v>43606.456284722197</v>
      </c>
      <c r="T250" t="s">
        <v>144</v>
      </c>
      <c r="U250" t="s">
        <v>135</v>
      </c>
      <c r="V250" t="s">
        <v>445</v>
      </c>
      <c r="W250" s="1">
        <v>37621</v>
      </c>
      <c r="Y250">
        <v>1228859369</v>
      </c>
      <c r="AA250">
        <v>100081178021</v>
      </c>
      <c r="AD250" t="s">
        <v>62</v>
      </c>
      <c r="AF250" t="s">
        <v>46</v>
      </c>
      <c r="AG250" t="s">
        <v>267</v>
      </c>
      <c r="AH250">
        <v>0</v>
      </c>
      <c r="AI250" t="s">
        <v>148</v>
      </c>
      <c r="AJ250">
        <v>75320.2071</v>
      </c>
      <c r="AK250">
        <v>1859.7582</v>
      </c>
      <c r="AL250">
        <v>40.5</v>
      </c>
      <c r="AM250">
        <v>4001</v>
      </c>
      <c r="AN250" t="s">
        <v>199</v>
      </c>
      <c r="AO250" t="s">
        <v>268</v>
      </c>
      <c r="AP250" t="s">
        <v>269</v>
      </c>
      <c r="AR250">
        <f t="shared" si="53"/>
        <v>1859.7582</v>
      </c>
      <c r="AS250">
        <f t="shared" si="54"/>
        <v>75320.2071</v>
      </c>
      <c r="AT250" s="2">
        <f t="shared" si="55"/>
        <v>50</v>
      </c>
      <c r="AU250" s="2" t="str">
        <f t="shared" si="56"/>
        <v>вычет превышает налог</v>
      </c>
      <c r="AV250" s="3">
        <f t="shared" si="48"/>
        <v>1E-3</v>
      </c>
      <c r="AW250" s="2">
        <f t="shared" si="57"/>
        <v>0</v>
      </c>
      <c r="AX250" s="2">
        <f t="shared" si="49"/>
        <v>311750.53999999998</v>
      </c>
      <c r="AY250" s="2" t="str">
        <f t="shared" si="50"/>
        <v>льгота</v>
      </c>
      <c r="AZ250" s="2">
        <f t="shared" si="58"/>
        <v>0</v>
      </c>
      <c r="BA250" s="2" t="str">
        <f t="shared" si="59"/>
        <v>льгота</v>
      </c>
      <c r="BB250" s="2">
        <f t="shared" si="60"/>
        <v>0</v>
      </c>
      <c r="BC250" s="2" t="str">
        <f t="shared" si="61"/>
        <v>льгота</v>
      </c>
      <c r="BD250" s="2">
        <f t="shared" si="62"/>
        <v>0</v>
      </c>
      <c r="BE250" s="2" t="str">
        <f t="shared" si="63"/>
        <v>льгота</v>
      </c>
      <c r="BF250" s="2" t="str">
        <f t="shared" si="51"/>
        <v>льгота</v>
      </c>
      <c r="BG250" s="2"/>
      <c r="BH250" s="2" t="str">
        <f t="shared" si="52"/>
        <v>льгота</v>
      </c>
    </row>
    <row r="251" spans="1:60" x14ac:dyDescent="0.25">
      <c r="A251">
        <v>2189204</v>
      </c>
      <c r="B251">
        <v>13095226</v>
      </c>
      <c r="C251" t="s">
        <v>132</v>
      </c>
      <c r="D251">
        <v>2019</v>
      </c>
      <c r="E251">
        <v>0.04</v>
      </c>
      <c r="F251">
        <v>37</v>
      </c>
      <c r="G251">
        <v>36</v>
      </c>
      <c r="H251">
        <v>0</v>
      </c>
      <c r="I251">
        <v>271453.96999999997</v>
      </c>
      <c r="J251">
        <v>0</v>
      </c>
      <c r="K251">
        <v>0</v>
      </c>
      <c r="L251">
        <v>1</v>
      </c>
      <c r="M251" t="s">
        <v>446</v>
      </c>
      <c r="N251">
        <v>183291</v>
      </c>
      <c r="O251">
        <v>42.5</v>
      </c>
      <c r="P251" t="s">
        <v>41</v>
      </c>
      <c r="Q251" t="s">
        <v>42</v>
      </c>
      <c r="R251" t="s">
        <v>42</v>
      </c>
      <c r="S251" s="1">
        <v>43606.451759259297</v>
      </c>
      <c r="T251" t="s">
        <v>144</v>
      </c>
      <c r="U251" t="s">
        <v>135</v>
      </c>
      <c r="V251" t="s">
        <v>447</v>
      </c>
      <c r="W251" s="1">
        <v>43332</v>
      </c>
      <c r="Y251">
        <v>1228662486</v>
      </c>
      <c r="AA251">
        <v>100162497318</v>
      </c>
      <c r="AF251" t="s">
        <v>46</v>
      </c>
      <c r="AG251" t="s">
        <v>267</v>
      </c>
      <c r="AH251">
        <v>0</v>
      </c>
      <c r="AI251" t="s">
        <v>148</v>
      </c>
      <c r="AJ251">
        <v>79044.075500000006</v>
      </c>
      <c r="AK251">
        <v>1859.8606</v>
      </c>
      <c r="AL251">
        <v>42.5</v>
      </c>
      <c r="AM251">
        <v>4001</v>
      </c>
      <c r="AN251" t="s">
        <v>199</v>
      </c>
      <c r="AO251" t="s">
        <v>268</v>
      </c>
      <c r="AP251" t="s">
        <v>269</v>
      </c>
      <c r="AR251">
        <f t="shared" si="53"/>
        <v>1859.8606</v>
      </c>
      <c r="AS251">
        <f t="shared" si="54"/>
        <v>79044.075500000006</v>
      </c>
      <c r="AT251" s="2">
        <f t="shared" si="55"/>
        <v>50</v>
      </c>
      <c r="AU251" s="2" t="str">
        <f t="shared" si="56"/>
        <v>вычет превышает налог</v>
      </c>
      <c r="AV251" s="3">
        <f t="shared" si="48"/>
        <v>1E-3</v>
      </c>
      <c r="AW251" s="2">
        <f t="shared" si="57"/>
        <v>0</v>
      </c>
      <c r="AX251" s="2">
        <f t="shared" si="49"/>
        <v>183291</v>
      </c>
      <c r="AY251" s="2">
        <f t="shared" si="50"/>
        <v>37</v>
      </c>
      <c r="AZ251" s="2">
        <f t="shared" si="58"/>
        <v>0</v>
      </c>
      <c r="BA251" s="2" t="str">
        <f t="shared" si="59"/>
        <v>вычет превышает налог</v>
      </c>
      <c r="BB251" s="2">
        <f t="shared" si="60"/>
        <v>0</v>
      </c>
      <c r="BC251" s="2" t="str">
        <f t="shared" si="61"/>
        <v>вычет превышает налог</v>
      </c>
      <c r="BD251" s="2">
        <f t="shared" si="62"/>
        <v>0</v>
      </c>
      <c r="BE251" s="2" t="str">
        <f t="shared" si="63"/>
        <v>вычет превышает налог</v>
      </c>
      <c r="BF251" s="2" t="str">
        <f t="shared" si="51"/>
        <v>вычет превышает налог</v>
      </c>
      <c r="BG251" s="2"/>
      <c r="BH251" s="2" t="str">
        <f t="shared" si="52"/>
        <v>вычет превышает налог</v>
      </c>
    </row>
    <row r="252" spans="1:60" x14ac:dyDescent="0.25">
      <c r="A252">
        <v>2189205</v>
      </c>
      <c r="B252">
        <v>13095226</v>
      </c>
      <c r="C252" t="s">
        <v>132</v>
      </c>
      <c r="D252">
        <v>2019</v>
      </c>
      <c r="E252">
        <v>0.04</v>
      </c>
      <c r="F252">
        <v>74</v>
      </c>
      <c r="G252">
        <v>72</v>
      </c>
      <c r="H252">
        <v>0</v>
      </c>
      <c r="I252">
        <v>271453.96999999997</v>
      </c>
      <c r="J252">
        <v>0</v>
      </c>
      <c r="K252">
        <v>0</v>
      </c>
      <c r="L252">
        <v>1</v>
      </c>
      <c r="M252" t="s">
        <v>446</v>
      </c>
      <c r="N252">
        <v>183291</v>
      </c>
      <c r="O252">
        <v>42.5</v>
      </c>
      <c r="P252" t="s">
        <v>41</v>
      </c>
      <c r="Q252" t="s">
        <v>42</v>
      </c>
      <c r="R252" t="s">
        <v>42</v>
      </c>
      <c r="S252" s="1">
        <v>43606.441840277803</v>
      </c>
      <c r="T252" t="s">
        <v>144</v>
      </c>
      <c r="U252" t="s">
        <v>135</v>
      </c>
      <c r="V252" t="s">
        <v>447</v>
      </c>
      <c r="W252" s="1">
        <v>42922</v>
      </c>
      <c r="X252" s="1">
        <v>43332</v>
      </c>
      <c r="Y252">
        <v>1228243830</v>
      </c>
      <c r="AA252">
        <v>100139898752</v>
      </c>
      <c r="AF252" t="s">
        <v>46</v>
      </c>
      <c r="AG252" t="s">
        <v>267</v>
      </c>
      <c r="AH252">
        <v>0</v>
      </c>
      <c r="AI252" t="s">
        <v>148</v>
      </c>
      <c r="AJ252">
        <v>79044.075500000006</v>
      </c>
      <c r="AK252">
        <v>1859.8606</v>
      </c>
      <c r="AL252">
        <v>42.5</v>
      </c>
      <c r="AM252">
        <v>4001</v>
      </c>
      <c r="AN252" t="s">
        <v>199</v>
      </c>
      <c r="AO252" t="s">
        <v>268</v>
      </c>
      <c r="AP252" t="s">
        <v>269</v>
      </c>
      <c r="AR252">
        <f t="shared" si="53"/>
        <v>1859.8606</v>
      </c>
      <c r="AS252">
        <f t="shared" si="54"/>
        <v>79044.075500000006</v>
      </c>
      <c r="AT252" s="2">
        <f t="shared" si="55"/>
        <v>50</v>
      </c>
      <c r="AU252" s="2" t="str">
        <f t="shared" si="56"/>
        <v>вычет превышает налог</v>
      </c>
      <c r="AV252" s="3">
        <f t="shared" si="48"/>
        <v>1E-3</v>
      </c>
      <c r="AW252" s="2">
        <f t="shared" si="57"/>
        <v>0</v>
      </c>
      <c r="AX252" s="2">
        <f t="shared" si="49"/>
        <v>183291</v>
      </c>
      <c r="AY252" s="2">
        <f t="shared" si="50"/>
        <v>74</v>
      </c>
      <c r="AZ252" s="2">
        <f t="shared" si="58"/>
        <v>0</v>
      </c>
      <c r="BA252" s="2" t="str">
        <f t="shared" si="59"/>
        <v>вычет превышает налог</v>
      </c>
      <c r="BB252" s="2">
        <f t="shared" si="60"/>
        <v>0</v>
      </c>
      <c r="BC252" s="2" t="str">
        <f t="shared" si="61"/>
        <v>вычет превышает налог</v>
      </c>
      <c r="BD252" s="2">
        <f t="shared" si="62"/>
        <v>0</v>
      </c>
      <c r="BE252" s="2" t="str">
        <f t="shared" si="63"/>
        <v>вычет превышает налог</v>
      </c>
      <c r="BF252" s="2" t="str">
        <f t="shared" si="51"/>
        <v>вычет превышает налог</v>
      </c>
      <c r="BG252" s="2"/>
      <c r="BH252" s="2" t="str">
        <f t="shared" si="52"/>
        <v>вычет превышает налог</v>
      </c>
    </row>
    <row r="253" spans="1:60" x14ac:dyDescent="0.25">
      <c r="A253">
        <v>2213527</v>
      </c>
      <c r="B253">
        <v>13142168</v>
      </c>
      <c r="C253" t="s">
        <v>132</v>
      </c>
      <c r="D253">
        <v>2019</v>
      </c>
      <c r="E253">
        <v>0.04</v>
      </c>
      <c r="F253">
        <v>118</v>
      </c>
      <c r="G253">
        <v>115</v>
      </c>
      <c r="H253">
        <v>0</v>
      </c>
      <c r="I253">
        <v>288598.03000000003</v>
      </c>
      <c r="J253">
        <v>0</v>
      </c>
      <c r="K253">
        <v>0</v>
      </c>
      <c r="L253">
        <v>1</v>
      </c>
      <c r="M253" t="s">
        <v>448</v>
      </c>
      <c r="N253">
        <v>194867</v>
      </c>
      <c r="O253">
        <v>55.9</v>
      </c>
      <c r="P253" t="s">
        <v>41</v>
      </c>
      <c r="Q253" t="s">
        <v>42</v>
      </c>
      <c r="R253" t="s">
        <v>42</v>
      </c>
      <c r="S253" s="1">
        <v>43606.455185185201</v>
      </c>
      <c r="T253" t="s">
        <v>144</v>
      </c>
      <c r="U253" t="s">
        <v>135</v>
      </c>
      <c r="V253" t="s">
        <v>449</v>
      </c>
      <c r="W253" s="1">
        <v>39653</v>
      </c>
      <c r="Y253">
        <v>1228813572</v>
      </c>
      <c r="AA253">
        <v>100097795545</v>
      </c>
      <c r="AF253" t="s">
        <v>46</v>
      </c>
      <c r="AG253" t="s">
        <v>267</v>
      </c>
      <c r="AH253">
        <v>0</v>
      </c>
      <c r="AI253" t="s">
        <v>148</v>
      </c>
      <c r="AJ253">
        <v>138666.9375</v>
      </c>
      <c r="AK253">
        <v>2480.625</v>
      </c>
      <c r="AL253">
        <v>55.9</v>
      </c>
      <c r="AM253">
        <v>4001</v>
      </c>
      <c r="AN253" t="s">
        <v>199</v>
      </c>
      <c r="AO253" t="s">
        <v>268</v>
      </c>
      <c r="AP253" t="s">
        <v>269</v>
      </c>
      <c r="AR253">
        <f t="shared" si="53"/>
        <v>2480.625</v>
      </c>
      <c r="AS253">
        <f t="shared" si="54"/>
        <v>138666.9375</v>
      </c>
      <c r="AT253" s="2">
        <f t="shared" si="55"/>
        <v>50</v>
      </c>
      <c r="AU253" s="2">
        <f t="shared" si="56"/>
        <v>14635.6875</v>
      </c>
      <c r="AV253" s="3">
        <f t="shared" si="48"/>
        <v>1E-3</v>
      </c>
      <c r="AW253" s="2">
        <f t="shared" si="57"/>
        <v>14.6356875</v>
      </c>
      <c r="AX253" s="2">
        <f t="shared" si="49"/>
        <v>194867</v>
      </c>
      <c r="AY253" s="2">
        <f t="shared" si="50"/>
        <v>118</v>
      </c>
      <c r="AZ253" s="2">
        <f t="shared" si="58"/>
        <v>14.6356875</v>
      </c>
      <c r="BA253" s="2">
        <f t="shared" si="59"/>
        <v>14.6356875</v>
      </c>
      <c r="BB253" s="2">
        <f t="shared" si="60"/>
        <v>14.6356875</v>
      </c>
      <c r="BC253" s="2">
        <f t="shared" si="61"/>
        <v>14.6356875</v>
      </c>
      <c r="BD253" s="2">
        <f t="shared" si="62"/>
        <v>14.6356875</v>
      </c>
      <c r="BE253" s="2">
        <f t="shared" si="63"/>
        <v>14.6356875</v>
      </c>
      <c r="BF253" s="2">
        <f t="shared" si="51"/>
        <v>1</v>
      </c>
      <c r="BG253" s="2"/>
      <c r="BH253" s="2">
        <f t="shared" si="52"/>
        <v>14.6356875</v>
      </c>
    </row>
    <row r="254" spans="1:60" x14ac:dyDescent="0.25">
      <c r="A254">
        <v>2236224</v>
      </c>
      <c r="B254">
        <v>139371597</v>
      </c>
      <c r="C254" t="s">
        <v>132</v>
      </c>
      <c r="D254">
        <v>2019</v>
      </c>
      <c r="E254">
        <v>0.33</v>
      </c>
      <c r="F254">
        <v>1768</v>
      </c>
      <c r="G254">
        <v>1725</v>
      </c>
      <c r="H254">
        <v>0</v>
      </c>
      <c r="I254">
        <v>522859.34</v>
      </c>
      <c r="J254">
        <v>0</v>
      </c>
      <c r="K254">
        <v>0</v>
      </c>
      <c r="L254">
        <v>0.8</v>
      </c>
      <c r="M254" t="s">
        <v>450</v>
      </c>
      <c r="N254">
        <v>441305.99</v>
      </c>
      <c r="O254">
        <v>49.9</v>
      </c>
      <c r="P254" t="s">
        <v>41</v>
      </c>
      <c r="Q254" t="s">
        <v>42</v>
      </c>
      <c r="R254" t="s">
        <v>42</v>
      </c>
      <c r="S254" s="1">
        <v>43606.431446759299</v>
      </c>
      <c r="T254" t="s">
        <v>144</v>
      </c>
      <c r="U254" t="s">
        <v>135</v>
      </c>
      <c r="V254" t="s">
        <v>451</v>
      </c>
      <c r="W254" s="1">
        <v>37621</v>
      </c>
      <c r="Y254">
        <v>1227824996</v>
      </c>
      <c r="AA254">
        <v>100179940175</v>
      </c>
      <c r="AF254" t="s">
        <v>46</v>
      </c>
      <c r="AG254" t="s">
        <v>267</v>
      </c>
      <c r="AH254">
        <v>0</v>
      </c>
      <c r="AI254" t="s">
        <v>148</v>
      </c>
      <c r="AJ254">
        <v>92824.548899999994</v>
      </c>
      <c r="AK254">
        <v>1860.2113999999999</v>
      </c>
      <c r="AL254">
        <v>49.9</v>
      </c>
      <c r="AM254">
        <v>4001</v>
      </c>
      <c r="AN254" t="s">
        <v>199</v>
      </c>
      <c r="AO254" t="s">
        <v>268</v>
      </c>
      <c r="AP254" t="s">
        <v>269</v>
      </c>
      <c r="AR254">
        <f t="shared" si="53"/>
        <v>1860.2113999999999</v>
      </c>
      <c r="AS254">
        <f t="shared" si="54"/>
        <v>92824.548899999994</v>
      </c>
      <c r="AT254" s="2">
        <f t="shared" si="55"/>
        <v>50</v>
      </c>
      <c r="AU254" s="2" t="str">
        <f t="shared" si="56"/>
        <v>вычет превышает налог</v>
      </c>
      <c r="AV254" s="3">
        <f t="shared" si="48"/>
        <v>1E-3</v>
      </c>
      <c r="AW254" s="2">
        <f t="shared" si="57"/>
        <v>0</v>
      </c>
      <c r="AX254" s="2">
        <f t="shared" si="49"/>
        <v>441305.99</v>
      </c>
      <c r="AY254" s="2">
        <f t="shared" si="50"/>
        <v>1768</v>
      </c>
      <c r="AZ254" s="2">
        <f t="shared" si="58"/>
        <v>0</v>
      </c>
      <c r="BA254" s="2" t="str">
        <f t="shared" si="59"/>
        <v>вычет превышает налог</v>
      </c>
      <c r="BB254" s="2">
        <f t="shared" si="60"/>
        <v>0</v>
      </c>
      <c r="BC254" s="2" t="str">
        <f t="shared" si="61"/>
        <v>вычет превышает налог</v>
      </c>
      <c r="BD254" s="2">
        <f t="shared" si="62"/>
        <v>0</v>
      </c>
      <c r="BE254" s="2" t="str">
        <f t="shared" si="63"/>
        <v>вычет превышает налог</v>
      </c>
      <c r="BF254" s="2" t="str">
        <f t="shared" si="51"/>
        <v>вычет превышает налог</v>
      </c>
      <c r="BG254" s="2"/>
      <c r="BH254" s="2" t="str">
        <f t="shared" si="52"/>
        <v>вычет превышает налог</v>
      </c>
    </row>
    <row r="255" spans="1:60" x14ac:dyDescent="0.25">
      <c r="A255">
        <v>2203869</v>
      </c>
      <c r="B255">
        <v>13095268</v>
      </c>
      <c r="C255" t="s">
        <v>132</v>
      </c>
      <c r="D255">
        <v>2019</v>
      </c>
      <c r="E255">
        <v>0.04</v>
      </c>
      <c r="F255">
        <v>105</v>
      </c>
      <c r="G255">
        <v>0</v>
      </c>
      <c r="H255">
        <v>102</v>
      </c>
      <c r="I255">
        <v>253934.11</v>
      </c>
      <c r="J255">
        <v>0</v>
      </c>
      <c r="K255">
        <v>0</v>
      </c>
      <c r="L255">
        <v>0.5</v>
      </c>
      <c r="M255" t="s">
        <v>452</v>
      </c>
      <c r="N255">
        <v>342922.5</v>
      </c>
      <c r="O255">
        <v>58.9</v>
      </c>
      <c r="P255" t="s">
        <v>58</v>
      </c>
      <c r="Q255" t="s">
        <v>59</v>
      </c>
      <c r="R255" t="s">
        <v>60</v>
      </c>
      <c r="S255" s="1">
        <v>43606.4550578704</v>
      </c>
      <c r="T255" t="s">
        <v>144</v>
      </c>
      <c r="U255" t="s">
        <v>135</v>
      </c>
      <c r="V255" t="s">
        <v>453</v>
      </c>
      <c r="W255" s="1">
        <v>37713</v>
      </c>
      <c r="Y255">
        <v>1228803240</v>
      </c>
      <c r="AA255">
        <v>100081176987</v>
      </c>
      <c r="AD255" t="s">
        <v>62</v>
      </c>
      <c r="AF255" t="s">
        <v>46</v>
      </c>
      <c r="AG255" t="s">
        <v>267</v>
      </c>
      <c r="AH255">
        <v>0</v>
      </c>
      <c r="AI255" t="s">
        <v>148</v>
      </c>
      <c r="AJ255">
        <v>146118.32490000001</v>
      </c>
      <c r="AK255">
        <v>2480.7865000000002</v>
      </c>
      <c r="AL255">
        <v>58.9</v>
      </c>
      <c r="AM255">
        <v>4001</v>
      </c>
      <c r="AN255" t="s">
        <v>199</v>
      </c>
      <c r="AO255" t="s">
        <v>268</v>
      </c>
      <c r="AP255" t="s">
        <v>269</v>
      </c>
      <c r="AR255">
        <f t="shared" si="53"/>
        <v>2480.7865000000002</v>
      </c>
      <c r="AS255">
        <f t="shared" si="54"/>
        <v>146118.32490000001</v>
      </c>
      <c r="AT255" s="2">
        <f t="shared" si="55"/>
        <v>50</v>
      </c>
      <c r="AU255" s="2">
        <f t="shared" si="56"/>
        <v>22078.999899999995</v>
      </c>
      <c r="AV255" s="3">
        <f t="shared" si="48"/>
        <v>1E-3</v>
      </c>
      <c r="AW255" s="2">
        <f t="shared" si="57"/>
        <v>11.039499949999998</v>
      </c>
      <c r="AX255" s="2">
        <f t="shared" si="49"/>
        <v>342922.5</v>
      </c>
      <c r="AY255" s="2" t="str">
        <f t="shared" si="50"/>
        <v>льгота</v>
      </c>
      <c r="AZ255" s="2">
        <f t="shared" si="58"/>
        <v>11.039499949999998</v>
      </c>
      <c r="BA255" s="2" t="str">
        <f t="shared" si="59"/>
        <v>льгота</v>
      </c>
      <c r="BB255" s="2">
        <f t="shared" si="60"/>
        <v>11.039499949999998</v>
      </c>
      <c r="BC255" s="2" t="str">
        <f t="shared" si="61"/>
        <v>льгота</v>
      </c>
      <c r="BD255" s="2">
        <f t="shared" si="62"/>
        <v>11.039499949999998</v>
      </c>
      <c r="BE255" s="2" t="str">
        <f t="shared" si="63"/>
        <v>льгота</v>
      </c>
      <c r="BF255" s="2" t="str">
        <f t="shared" si="51"/>
        <v>льгота</v>
      </c>
      <c r="BG255" s="2"/>
      <c r="BH255" s="2" t="str">
        <f t="shared" si="52"/>
        <v>льгота</v>
      </c>
    </row>
    <row r="256" spans="1:60" x14ac:dyDescent="0.25">
      <c r="A256">
        <v>2203870</v>
      </c>
      <c r="B256">
        <v>13095268</v>
      </c>
      <c r="C256" t="s">
        <v>132</v>
      </c>
      <c r="D256">
        <v>2019</v>
      </c>
      <c r="E256">
        <v>0.04</v>
      </c>
      <c r="F256">
        <v>52</v>
      </c>
      <c r="G256">
        <v>51</v>
      </c>
      <c r="H256">
        <v>0</v>
      </c>
      <c r="I256">
        <v>126967.06</v>
      </c>
      <c r="J256">
        <v>0</v>
      </c>
      <c r="K256">
        <v>0</v>
      </c>
      <c r="L256">
        <v>0.25</v>
      </c>
      <c r="M256" t="s">
        <v>452</v>
      </c>
      <c r="N256">
        <v>342922.5</v>
      </c>
      <c r="O256">
        <v>58.9</v>
      </c>
      <c r="P256" t="s">
        <v>41</v>
      </c>
      <c r="Q256" t="s">
        <v>42</v>
      </c>
      <c r="R256" t="s">
        <v>42</v>
      </c>
      <c r="S256" s="1">
        <v>43606.455543981501</v>
      </c>
      <c r="T256" t="s">
        <v>144</v>
      </c>
      <c r="U256" t="s">
        <v>135</v>
      </c>
      <c r="V256" t="s">
        <v>453</v>
      </c>
      <c r="W256" s="1">
        <v>42149</v>
      </c>
      <c r="Y256">
        <v>1228828155</v>
      </c>
      <c r="AA256">
        <v>100097809222</v>
      </c>
      <c r="AF256" t="s">
        <v>46</v>
      </c>
      <c r="AG256" t="s">
        <v>267</v>
      </c>
      <c r="AH256">
        <v>0</v>
      </c>
      <c r="AI256" t="s">
        <v>148</v>
      </c>
      <c r="AJ256">
        <v>146118.32490000001</v>
      </c>
      <c r="AK256">
        <v>2480.7865000000002</v>
      </c>
      <c r="AL256">
        <v>58.9</v>
      </c>
      <c r="AM256">
        <v>4001</v>
      </c>
      <c r="AN256" t="s">
        <v>199</v>
      </c>
      <c r="AO256" t="s">
        <v>268</v>
      </c>
      <c r="AP256" t="s">
        <v>269</v>
      </c>
      <c r="AR256">
        <f t="shared" si="53"/>
        <v>2480.7865000000002</v>
      </c>
      <c r="AS256">
        <f t="shared" si="54"/>
        <v>146118.32490000001</v>
      </c>
      <c r="AT256" s="2">
        <f t="shared" si="55"/>
        <v>50</v>
      </c>
      <c r="AU256" s="2">
        <f t="shared" si="56"/>
        <v>22078.999899999995</v>
      </c>
      <c r="AV256" s="3">
        <f t="shared" si="48"/>
        <v>1E-3</v>
      </c>
      <c r="AW256" s="2">
        <f t="shared" si="57"/>
        <v>5.519749974999999</v>
      </c>
      <c r="AX256" s="2">
        <f t="shared" si="49"/>
        <v>342922.5</v>
      </c>
      <c r="AY256" s="2">
        <f t="shared" si="50"/>
        <v>52</v>
      </c>
      <c r="AZ256" s="2">
        <f t="shared" si="58"/>
        <v>5.519749974999999</v>
      </c>
      <c r="BA256" s="2">
        <f t="shared" si="59"/>
        <v>5.519749974999999</v>
      </c>
      <c r="BB256" s="2">
        <f t="shared" si="60"/>
        <v>5.519749974999999</v>
      </c>
      <c r="BC256" s="2">
        <f t="shared" si="61"/>
        <v>5.519749974999999</v>
      </c>
      <c r="BD256" s="2">
        <f t="shared" si="62"/>
        <v>5.519749974999999</v>
      </c>
      <c r="BE256" s="2">
        <f t="shared" si="63"/>
        <v>5.519749974999999</v>
      </c>
      <c r="BF256" s="2">
        <f t="shared" si="51"/>
        <v>1</v>
      </c>
      <c r="BG256" s="2"/>
      <c r="BH256" s="2">
        <f t="shared" si="52"/>
        <v>5.519749974999999</v>
      </c>
    </row>
    <row r="257" spans="1:60" x14ac:dyDescent="0.25">
      <c r="A257">
        <v>2203871</v>
      </c>
      <c r="B257">
        <v>13095268</v>
      </c>
      <c r="C257" t="s">
        <v>132</v>
      </c>
      <c r="D257">
        <v>2019</v>
      </c>
      <c r="E257">
        <v>0.04</v>
      </c>
      <c r="F257">
        <v>52</v>
      </c>
      <c r="G257">
        <v>51</v>
      </c>
      <c r="H257">
        <v>0</v>
      </c>
      <c r="I257">
        <v>126967.06</v>
      </c>
      <c r="J257">
        <v>0</v>
      </c>
      <c r="K257">
        <v>0</v>
      </c>
      <c r="L257">
        <v>0.25</v>
      </c>
      <c r="M257" t="s">
        <v>452</v>
      </c>
      <c r="N257">
        <v>342922.5</v>
      </c>
      <c r="O257">
        <v>58.9</v>
      </c>
      <c r="P257" t="s">
        <v>41</v>
      </c>
      <c r="Q257" t="s">
        <v>42</v>
      </c>
      <c r="R257" t="s">
        <v>42</v>
      </c>
      <c r="S257" s="1">
        <v>43606.437222222201</v>
      </c>
      <c r="T257" t="s">
        <v>144</v>
      </c>
      <c r="U257" t="s">
        <v>135</v>
      </c>
      <c r="V257" t="s">
        <v>453</v>
      </c>
      <c r="W257" s="1">
        <v>42149</v>
      </c>
      <c r="Y257">
        <v>1228054572</v>
      </c>
      <c r="AA257">
        <v>100207200125</v>
      </c>
      <c r="AF257" t="s">
        <v>46</v>
      </c>
      <c r="AG257" t="s">
        <v>267</v>
      </c>
      <c r="AH257">
        <v>0</v>
      </c>
      <c r="AI257" t="s">
        <v>148</v>
      </c>
      <c r="AJ257">
        <v>146118.32490000001</v>
      </c>
      <c r="AK257">
        <v>2480.7865000000002</v>
      </c>
      <c r="AL257">
        <v>58.9</v>
      </c>
      <c r="AM257">
        <v>4001</v>
      </c>
      <c r="AN257" t="s">
        <v>199</v>
      </c>
      <c r="AO257" t="s">
        <v>268</v>
      </c>
      <c r="AP257" t="s">
        <v>269</v>
      </c>
      <c r="AR257">
        <f t="shared" si="53"/>
        <v>2480.7865000000002</v>
      </c>
      <c r="AS257">
        <f t="shared" si="54"/>
        <v>146118.32490000001</v>
      </c>
      <c r="AT257" s="2">
        <f t="shared" si="55"/>
        <v>50</v>
      </c>
      <c r="AU257" s="2">
        <f t="shared" si="56"/>
        <v>22078.999899999995</v>
      </c>
      <c r="AV257" s="3">
        <f t="shared" si="48"/>
        <v>1E-3</v>
      </c>
      <c r="AW257" s="2">
        <f t="shared" si="57"/>
        <v>5.519749974999999</v>
      </c>
      <c r="AX257" s="2">
        <f t="shared" si="49"/>
        <v>342922.5</v>
      </c>
      <c r="AY257" s="2">
        <f t="shared" si="50"/>
        <v>52</v>
      </c>
      <c r="AZ257" s="2">
        <f t="shared" si="58"/>
        <v>5.519749974999999</v>
      </c>
      <c r="BA257" s="2">
        <f t="shared" si="59"/>
        <v>5.519749974999999</v>
      </c>
      <c r="BB257" s="2">
        <f t="shared" si="60"/>
        <v>5.519749974999999</v>
      </c>
      <c r="BC257" s="2">
        <f t="shared" si="61"/>
        <v>5.519749974999999</v>
      </c>
      <c r="BD257" s="2">
        <f t="shared" si="62"/>
        <v>5.519749974999999</v>
      </c>
      <c r="BE257" s="2">
        <f t="shared" si="63"/>
        <v>5.519749974999999</v>
      </c>
      <c r="BF257" s="2">
        <f t="shared" si="51"/>
        <v>1</v>
      </c>
      <c r="BG257" s="2"/>
      <c r="BH257" s="2">
        <f t="shared" si="52"/>
        <v>5.519749974999999</v>
      </c>
    </row>
    <row r="258" spans="1:60" x14ac:dyDescent="0.25">
      <c r="A258">
        <v>2193509</v>
      </c>
      <c r="B258">
        <v>13095307</v>
      </c>
      <c r="C258" t="s">
        <v>132</v>
      </c>
      <c r="D258">
        <v>2019</v>
      </c>
      <c r="E258">
        <v>0.33</v>
      </c>
      <c r="F258">
        <v>2180</v>
      </c>
      <c r="G258">
        <v>2127</v>
      </c>
      <c r="H258">
        <v>0</v>
      </c>
      <c r="I258">
        <v>644621.14</v>
      </c>
      <c r="J258">
        <v>0</v>
      </c>
      <c r="K258">
        <v>0</v>
      </c>
      <c r="L258">
        <v>1</v>
      </c>
      <c r="M258" t="s">
        <v>454</v>
      </c>
      <c r="N258">
        <v>435260.73</v>
      </c>
      <c r="O258">
        <v>57.5</v>
      </c>
      <c r="P258" t="s">
        <v>41</v>
      </c>
      <c r="Q258" t="s">
        <v>42</v>
      </c>
      <c r="R258" t="s">
        <v>42</v>
      </c>
      <c r="S258" s="1">
        <v>43606.437685185199</v>
      </c>
      <c r="T258" t="s">
        <v>144</v>
      </c>
      <c r="U258" t="s">
        <v>135</v>
      </c>
      <c r="V258" t="s">
        <v>455</v>
      </c>
      <c r="W258" s="1">
        <v>37735</v>
      </c>
      <c r="Y258">
        <v>1228073774</v>
      </c>
      <c r="AA258">
        <v>100091759427</v>
      </c>
      <c r="AF258" t="s">
        <v>46</v>
      </c>
      <c r="AG258" t="s">
        <v>267</v>
      </c>
      <c r="AH258">
        <v>0</v>
      </c>
      <c r="AI258" t="s">
        <v>148</v>
      </c>
      <c r="AJ258">
        <v>106980.705</v>
      </c>
      <c r="AK258">
        <v>1860.5340000000001</v>
      </c>
      <c r="AL258">
        <v>57.5</v>
      </c>
      <c r="AM258">
        <v>4001</v>
      </c>
      <c r="AN258" t="s">
        <v>199</v>
      </c>
      <c r="AO258" t="s">
        <v>268</v>
      </c>
      <c r="AP258" t="s">
        <v>269</v>
      </c>
      <c r="AR258">
        <f t="shared" si="53"/>
        <v>1860.5340000000001</v>
      </c>
      <c r="AS258">
        <f t="shared" si="54"/>
        <v>106980.705</v>
      </c>
      <c r="AT258" s="2">
        <f t="shared" si="55"/>
        <v>50</v>
      </c>
      <c r="AU258" s="2">
        <f t="shared" si="56"/>
        <v>13954.00499999999</v>
      </c>
      <c r="AV258" s="3">
        <f t="shared" si="48"/>
        <v>1E-3</v>
      </c>
      <c r="AW258" s="2">
        <f t="shared" si="57"/>
        <v>13.95400499999999</v>
      </c>
      <c r="AX258" s="2">
        <f t="shared" si="49"/>
        <v>435260.73</v>
      </c>
      <c r="AY258" s="2">
        <f t="shared" si="50"/>
        <v>2180</v>
      </c>
      <c r="AZ258" s="2">
        <f t="shared" si="58"/>
        <v>13.95400499999999</v>
      </c>
      <c r="BA258" s="2">
        <f t="shared" si="59"/>
        <v>13.95400499999999</v>
      </c>
      <c r="BB258" s="2">
        <f t="shared" si="60"/>
        <v>13.95400499999999</v>
      </c>
      <c r="BC258" s="2">
        <f t="shared" si="61"/>
        <v>13.95400499999999</v>
      </c>
      <c r="BD258" s="2">
        <f t="shared" si="62"/>
        <v>13.95400499999999</v>
      </c>
      <c r="BE258" s="2">
        <f t="shared" si="63"/>
        <v>13.95400499999999</v>
      </c>
      <c r="BF258" s="2">
        <f t="shared" si="51"/>
        <v>1</v>
      </c>
      <c r="BG258" s="2"/>
      <c r="BH258" s="2">
        <f t="shared" si="52"/>
        <v>13.95400499999999</v>
      </c>
    </row>
    <row r="259" spans="1:60" x14ac:dyDescent="0.25">
      <c r="A259">
        <v>2233348</v>
      </c>
      <c r="B259">
        <v>132508063</v>
      </c>
      <c r="C259" t="s">
        <v>132</v>
      </c>
      <c r="D259">
        <v>2019</v>
      </c>
      <c r="E259">
        <v>0.14000000000000001</v>
      </c>
      <c r="F259">
        <v>575</v>
      </c>
      <c r="G259">
        <v>0</v>
      </c>
      <c r="H259">
        <v>561</v>
      </c>
      <c r="I259">
        <v>400565.83</v>
      </c>
      <c r="J259">
        <v>0</v>
      </c>
      <c r="K259">
        <v>0</v>
      </c>
      <c r="L259">
        <v>1</v>
      </c>
      <c r="M259" t="s">
        <v>456</v>
      </c>
      <c r="N259">
        <v>270469.84000000003</v>
      </c>
      <c r="O259">
        <v>42.3</v>
      </c>
      <c r="P259" t="s">
        <v>58</v>
      </c>
      <c r="Q259" t="s">
        <v>59</v>
      </c>
      <c r="R259" t="s">
        <v>60</v>
      </c>
      <c r="S259" s="1">
        <v>43606.456319444398</v>
      </c>
      <c r="T259" t="s">
        <v>144</v>
      </c>
      <c r="U259" t="s">
        <v>135</v>
      </c>
      <c r="V259" t="s">
        <v>457</v>
      </c>
      <c r="W259" s="1">
        <v>37621</v>
      </c>
      <c r="Y259">
        <v>1228860510</v>
      </c>
      <c r="AA259">
        <v>100117202872</v>
      </c>
      <c r="AD259" t="s">
        <v>62</v>
      </c>
      <c r="AF259" t="s">
        <v>46</v>
      </c>
      <c r="AG259" t="s">
        <v>267</v>
      </c>
      <c r="AH259">
        <v>0</v>
      </c>
      <c r="AI259" t="s">
        <v>148</v>
      </c>
      <c r="AJ259">
        <v>78671.676200000002</v>
      </c>
      <c r="AK259">
        <v>1859.8505</v>
      </c>
      <c r="AL259">
        <v>42.3</v>
      </c>
      <c r="AM259">
        <v>4001</v>
      </c>
      <c r="AN259" t="s">
        <v>199</v>
      </c>
      <c r="AO259" t="s">
        <v>268</v>
      </c>
      <c r="AP259" t="s">
        <v>269</v>
      </c>
      <c r="AR259">
        <f t="shared" si="53"/>
        <v>1859.8505</v>
      </c>
      <c r="AS259">
        <f t="shared" si="54"/>
        <v>78671.676200000002</v>
      </c>
      <c r="AT259" s="2">
        <f t="shared" si="55"/>
        <v>50</v>
      </c>
      <c r="AU259" s="2" t="str">
        <f t="shared" si="56"/>
        <v>вычет превышает налог</v>
      </c>
      <c r="AV259" s="3">
        <f t="shared" ref="AV259:AV322" si="64">IF(OR(AND(AQ259="Список",AP259="Прочие объекты"),AS259&gt;300000000),2%,IF(VLOOKUP(AP259,$BJ$3:$BM$10,3,FALSE)=0,VLOOKUP(AP259,$BJ$3:$BM$10,2,FALSE),IF(AU259&gt;=VLOOKUP(AP259,$BJ$3:$BM$10,3,FALSE),VLOOKUP(AP259,$BJ$3:$BM$10,4,FALSE),VLOOKUP(AP259,$BJ$3:$BM$10,2,FALSE))))</f>
        <v>1E-3</v>
      </c>
      <c r="AW259" s="2">
        <f t="shared" si="57"/>
        <v>0</v>
      </c>
      <c r="AX259" s="2">
        <f t="shared" ref="AX259:AX322" si="65">N259</f>
        <v>270469.84000000003</v>
      </c>
      <c r="AY259" s="2" t="str">
        <f t="shared" ref="AY259:AY322" si="66">IF(H259&gt;0,"льгота",F259)</f>
        <v>льгота</v>
      </c>
      <c r="AZ259" s="2">
        <f t="shared" si="58"/>
        <v>0</v>
      </c>
      <c r="BA259" s="2" t="str">
        <f t="shared" si="59"/>
        <v>льгота</v>
      </c>
      <c r="BB259" s="2">
        <f t="shared" si="60"/>
        <v>0</v>
      </c>
      <c r="BC259" s="2" t="str">
        <f t="shared" si="61"/>
        <v>льгота</v>
      </c>
      <c r="BD259" s="2">
        <f t="shared" si="62"/>
        <v>0</v>
      </c>
      <c r="BE259" s="2" t="str">
        <f t="shared" si="63"/>
        <v>льгота</v>
      </c>
      <c r="BF259" s="2" t="str">
        <f t="shared" ref="BF259:BF322" si="67">IF(BC259="льгота","льгота",IF(BC259="вычет превышает налог","вычет превышает налог",BE259/BC259))</f>
        <v>льгота</v>
      </c>
      <c r="BG259" s="2"/>
      <c r="BH259" s="2" t="str">
        <f t="shared" ref="BH259:BH322" si="68">IF(H259&gt;0,"льгота",IF(AU259="вычет превышает налог","вычет превышает налог",(IF(AND(AR259="Список",OR(AQ259="Гараж",AQ259="Машино-место")),IF(BF259&gt;$BG$3,BC259*$BG$3,BE259),IF(AR259="Список",BE259,IF(BF259&gt;$BG$3,BC259*$BG$3,BE259))))))</f>
        <v>льгота</v>
      </c>
    </row>
    <row r="260" spans="1:60" x14ac:dyDescent="0.25">
      <c r="A260">
        <v>2232320</v>
      </c>
      <c r="B260">
        <v>132405170</v>
      </c>
      <c r="C260" t="s">
        <v>132</v>
      </c>
      <c r="D260">
        <v>2019</v>
      </c>
      <c r="E260">
        <v>0.04</v>
      </c>
      <c r="F260">
        <v>65</v>
      </c>
      <c r="G260">
        <v>63</v>
      </c>
      <c r="H260">
        <v>0</v>
      </c>
      <c r="I260">
        <v>157563.15</v>
      </c>
      <c r="J260">
        <v>0</v>
      </c>
      <c r="K260">
        <v>2</v>
      </c>
      <c r="L260">
        <v>0.5</v>
      </c>
      <c r="M260" t="s">
        <v>458</v>
      </c>
      <c r="N260">
        <v>212779.41</v>
      </c>
      <c r="O260">
        <v>94.1</v>
      </c>
      <c r="P260" t="s">
        <v>58</v>
      </c>
      <c r="Q260" t="s">
        <v>59</v>
      </c>
      <c r="R260" t="s">
        <v>60</v>
      </c>
      <c r="S260" s="1">
        <v>43606.454131944403</v>
      </c>
      <c r="T260" t="s">
        <v>144</v>
      </c>
      <c r="U260" t="s">
        <v>135</v>
      </c>
      <c r="V260" t="s">
        <v>459</v>
      </c>
      <c r="W260" s="1">
        <v>35684</v>
      </c>
      <c r="Y260">
        <v>1228764162</v>
      </c>
      <c r="AA260">
        <v>100152714435</v>
      </c>
      <c r="AD260" t="s">
        <v>62</v>
      </c>
      <c r="AF260" t="s">
        <v>46</v>
      </c>
      <c r="AG260" t="s">
        <v>267</v>
      </c>
      <c r="AH260">
        <v>0</v>
      </c>
      <c r="AI260" t="s">
        <v>148</v>
      </c>
      <c r="AJ260">
        <v>233588.13750000001</v>
      </c>
      <c r="AK260">
        <v>2482.3393999999998</v>
      </c>
      <c r="AL260">
        <v>94.1</v>
      </c>
      <c r="AM260">
        <v>4001</v>
      </c>
      <c r="AN260" t="s">
        <v>199</v>
      </c>
      <c r="AO260" t="s">
        <v>268</v>
      </c>
      <c r="AP260" t="s">
        <v>269</v>
      </c>
      <c r="AR260">
        <f t="shared" ref="AR260:AR323" si="69">AK260</f>
        <v>2482.3393999999998</v>
      </c>
      <c r="AS260">
        <f t="shared" ref="AS260:AS323" si="70">AJ260</f>
        <v>233588.13750000001</v>
      </c>
      <c r="AT260" s="2">
        <f t="shared" ref="AT260:AT323" si="71">IF(AP260="Квартира",20,IF(AP260="Комната",10,IF(AP260="Часть жилого дома",20,IF(AP260="Жилой дом",50,0))))</f>
        <v>50</v>
      </c>
      <c r="AU260" s="2">
        <f t="shared" ref="AU260:AU323" si="72">IF(AS260-(AR260*AT260)&gt;0,AS260-(AR260*AT260),"вычет превышает налог")</f>
        <v>109471.16750000003</v>
      </c>
      <c r="AV260" s="3">
        <f t="shared" si="64"/>
        <v>1E-3</v>
      </c>
      <c r="AW260" s="2">
        <f t="shared" ref="AW260:AW323" si="73">IF(AU260="вычет превышает налог",0,AU260*AV260*L260)</f>
        <v>54.735583750000011</v>
      </c>
      <c r="AX260" s="2">
        <f t="shared" si="65"/>
        <v>212779.41</v>
      </c>
      <c r="AY260" s="2">
        <f t="shared" si="66"/>
        <v>65</v>
      </c>
      <c r="AZ260" s="2">
        <f t="shared" ref="AZ260:AZ323" si="74">IF(AQ260="Список",AW260,IF($AW260&gt;$AY260,($AW260-$AY260)*0.2+$AY260,$AW260))</f>
        <v>54.735583750000011</v>
      </c>
      <c r="BA260" s="2">
        <f t="shared" ref="BA260:BA323" si="75">IF($H260&gt;0,"льгота",IF(AU260="вычет превышает налог","вычет превышает налог",AZ260))</f>
        <v>54.735583750000011</v>
      </c>
      <c r="BB260" s="2">
        <f t="shared" ref="BB260:BB323" si="76">IF(AQ260="Список",AW260,IF($AW260&gt;$AY260,($AW260-$AY260)*0.4+$AY260,$AW260))</f>
        <v>54.735583750000011</v>
      </c>
      <c r="BC260" s="2">
        <f t="shared" ref="BC260:BC323" si="77">IF($H260&gt;0,"льгота",IF(AU260="вычет превышает налог","вычет превышает налог",BB260))</f>
        <v>54.735583750000011</v>
      </c>
      <c r="BD260" s="2">
        <f t="shared" ref="BD260:BD323" si="78">IF(AQ260="Список",AW260,IF($AW260&gt;$AY260,($AW260-$AY260)*0.6+$AY260,$AW260))</f>
        <v>54.735583750000011</v>
      </c>
      <c r="BE260" s="2">
        <f t="shared" ref="BE260:BE323" si="79">IF($H260&gt;0,"льгота",IF(AU260="вычет превышает налог","вычет превышает налог",BD260))</f>
        <v>54.735583750000011</v>
      </c>
      <c r="BF260" s="2">
        <f t="shared" si="67"/>
        <v>1</v>
      </c>
      <c r="BG260" s="2"/>
      <c r="BH260" s="2">
        <f t="shared" si="68"/>
        <v>54.735583750000011</v>
      </c>
    </row>
    <row r="261" spans="1:60" x14ac:dyDescent="0.25">
      <c r="A261">
        <v>2193647</v>
      </c>
      <c r="B261">
        <v>13100135</v>
      </c>
      <c r="C261" t="s">
        <v>132</v>
      </c>
      <c r="D261">
        <v>2019</v>
      </c>
      <c r="E261">
        <v>0.33</v>
      </c>
      <c r="F261">
        <v>2065</v>
      </c>
      <c r="G261">
        <v>2015</v>
      </c>
      <c r="H261">
        <v>0</v>
      </c>
      <c r="I261">
        <v>610558.43999999994</v>
      </c>
      <c r="J261">
        <v>0</v>
      </c>
      <c r="K261">
        <v>0</v>
      </c>
      <c r="L261">
        <v>1</v>
      </c>
      <c r="M261" t="s">
        <v>460</v>
      </c>
      <c r="N261">
        <v>412260.93</v>
      </c>
      <c r="O261">
        <v>66</v>
      </c>
      <c r="P261" t="s">
        <v>41</v>
      </c>
      <c r="Q261" t="s">
        <v>42</v>
      </c>
      <c r="R261" t="s">
        <v>42</v>
      </c>
      <c r="S261" s="1">
        <v>43606.454351851899</v>
      </c>
      <c r="T261" t="s">
        <v>144</v>
      </c>
      <c r="U261" t="s">
        <v>135</v>
      </c>
      <c r="V261" t="s">
        <v>461</v>
      </c>
      <c r="W261" s="1">
        <v>35431</v>
      </c>
      <c r="Y261">
        <v>1228773750</v>
      </c>
      <c r="AA261">
        <v>100058003643</v>
      </c>
      <c r="AF261" t="s">
        <v>46</v>
      </c>
      <c r="AG261" t="s">
        <v>267</v>
      </c>
      <c r="AH261">
        <v>0</v>
      </c>
      <c r="AI261" t="s">
        <v>148</v>
      </c>
      <c r="AJ261">
        <v>122816.73360000001</v>
      </c>
      <c r="AK261">
        <v>1860.8596</v>
      </c>
      <c r="AL261">
        <v>66</v>
      </c>
      <c r="AM261">
        <v>4001</v>
      </c>
      <c r="AN261" t="s">
        <v>199</v>
      </c>
      <c r="AO261" t="s">
        <v>268</v>
      </c>
      <c r="AP261" t="s">
        <v>269</v>
      </c>
      <c r="AR261">
        <f t="shared" si="69"/>
        <v>1860.8596</v>
      </c>
      <c r="AS261">
        <f t="shared" si="70"/>
        <v>122816.73360000001</v>
      </c>
      <c r="AT261" s="2">
        <f t="shared" si="71"/>
        <v>50</v>
      </c>
      <c r="AU261" s="2">
        <f t="shared" si="72"/>
        <v>29773.753600000011</v>
      </c>
      <c r="AV261" s="3">
        <f t="shared" si="64"/>
        <v>1E-3</v>
      </c>
      <c r="AW261" s="2">
        <f t="shared" si="73"/>
        <v>29.77375360000001</v>
      </c>
      <c r="AX261" s="2">
        <f t="shared" si="65"/>
        <v>412260.93</v>
      </c>
      <c r="AY261" s="2">
        <f t="shared" si="66"/>
        <v>2065</v>
      </c>
      <c r="AZ261" s="2">
        <f t="shared" si="74"/>
        <v>29.77375360000001</v>
      </c>
      <c r="BA261" s="2">
        <f t="shared" si="75"/>
        <v>29.77375360000001</v>
      </c>
      <c r="BB261" s="2">
        <f t="shared" si="76"/>
        <v>29.77375360000001</v>
      </c>
      <c r="BC261" s="2">
        <f t="shared" si="77"/>
        <v>29.77375360000001</v>
      </c>
      <c r="BD261" s="2">
        <f t="shared" si="78"/>
        <v>29.77375360000001</v>
      </c>
      <c r="BE261" s="2">
        <f t="shared" si="79"/>
        <v>29.77375360000001</v>
      </c>
      <c r="BF261" s="2">
        <f t="shared" si="67"/>
        <v>1</v>
      </c>
      <c r="BG261" s="2"/>
      <c r="BH261" s="2">
        <f t="shared" si="68"/>
        <v>29.77375360000001</v>
      </c>
    </row>
    <row r="262" spans="1:60" x14ac:dyDescent="0.25">
      <c r="A262">
        <v>2224012</v>
      </c>
      <c r="B262">
        <v>123965636</v>
      </c>
      <c r="C262" t="s">
        <v>132</v>
      </c>
      <c r="D262">
        <v>2019</v>
      </c>
      <c r="E262">
        <v>0.33</v>
      </c>
      <c r="F262">
        <v>1141</v>
      </c>
      <c r="G262">
        <v>1113</v>
      </c>
      <c r="H262">
        <v>0</v>
      </c>
      <c r="I262">
        <v>337337.97</v>
      </c>
      <c r="J262">
        <v>0</v>
      </c>
      <c r="K262">
        <v>0</v>
      </c>
      <c r="L262">
        <v>1</v>
      </c>
      <c r="M262" t="s">
        <v>462</v>
      </c>
      <c r="N262">
        <v>227777.16</v>
      </c>
      <c r="O262">
        <v>41.9</v>
      </c>
      <c r="P262" t="s">
        <v>41</v>
      </c>
      <c r="Q262" t="s">
        <v>42</v>
      </c>
      <c r="R262" t="s">
        <v>42</v>
      </c>
      <c r="S262" s="1">
        <v>43606.442337963003</v>
      </c>
      <c r="T262" t="s">
        <v>144</v>
      </c>
      <c r="U262" t="s">
        <v>135</v>
      </c>
      <c r="V262" t="s">
        <v>463</v>
      </c>
      <c r="W262" s="1">
        <v>37418</v>
      </c>
      <c r="Y262">
        <v>1228264101</v>
      </c>
      <c r="AA262">
        <v>100091759490</v>
      </c>
      <c r="AF262" t="s">
        <v>46</v>
      </c>
      <c r="AG262" t="s">
        <v>267</v>
      </c>
      <c r="AH262">
        <v>0</v>
      </c>
      <c r="AI262" t="s">
        <v>148</v>
      </c>
      <c r="AJ262">
        <v>77926.889599999995</v>
      </c>
      <c r="AK262">
        <v>1859.8303000000001</v>
      </c>
      <c r="AL262">
        <v>41.9</v>
      </c>
      <c r="AM262">
        <v>4001</v>
      </c>
      <c r="AN262" t="s">
        <v>199</v>
      </c>
      <c r="AO262" t="s">
        <v>268</v>
      </c>
      <c r="AP262" t="s">
        <v>269</v>
      </c>
      <c r="AR262">
        <f t="shared" si="69"/>
        <v>1859.8303000000001</v>
      </c>
      <c r="AS262">
        <f t="shared" si="70"/>
        <v>77926.889599999995</v>
      </c>
      <c r="AT262" s="2">
        <f t="shared" si="71"/>
        <v>50</v>
      </c>
      <c r="AU262" s="2" t="str">
        <f t="shared" si="72"/>
        <v>вычет превышает налог</v>
      </c>
      <c r="AV262" s="3">
        <f t="shared" si="64"/>
        <v>1E-3</v>
      </c>
      <c r="AW262" s="2">
        <f t="shared" si="73"/>
        <v>0</v>
      </c>
      <c r="AX262" s="2">
        <f t="shared" si="65"/>
        <v>227777.16</v>
      </c>
      <c r="AY262" s="2">
        <f t="shared" si="66"/>
        <v>1141</v>
      </c>
      <c r="AZ262" s="2">
        <f t="shared" si="74"/>
        <v>0</v>
      </c>
      <c r="BA262" s="2" t="str">
        <f t="shared" si="75"/>
        <v>вычет превышает налог</v>
      </c>
      <c r="BB262" s="2">
        <f t="shared" si="76"/>
        <v>0</v>
      </c>
      <c r="BC262" s="2" t="str">
        <f t="shared" si="77"/>
        <v>вычет превышает налог</v>
      </c>
      <c r="BD262" s="2">
        <f t="shared" si="78"/>
        <v>0</v>
      </c>
      <c r="BE262" s="2" t="str">
        <f t="shared" si="79"/>
        <v>вычет превышает налог</v>
      </c>
      <c r="BF262" s="2" t="str">
        <f t="shared" si="67"/>
        <v>вычет превышает налог</v>
      </c>
      <c r="BG262" s="2"/>
      <c r="BH262" s="2" t="str">
        <f t="shared" si="68"/>
        <v>вычет превышает налог</v>
      </c>
    </row>
    <row r="263" spans="1:60" x14ac:dyDescent="0.25">
      <c r="A263">
        <v>2253085</v>
      </c>
      <c r="B263">
        <v>165653572</v>
      </c>
      <c r="C263" t="s">
        <v>132</v>
      </c>
      <c r="D263">
        <v>2019</v>
      </c>
      <c r="E263">
        <v>0.14000000000000001</v>
      </c>
      <c r="F263">
        <v>457</v>
      </c>
      <c r="G263">
        <v>446</v>
      </c>
      <c r="H263">
        <v>0</v>
      </c>
      <c r="I263">
        <v>318678.62</v>
      </c>
      <c r="J263">
        <v>0</v>
      </c>
      <c r="K263">
        <v>0</v>
      </c>
      <c r="L263">
        <v>1</v>
      </c>
      <c r="M263" t="s">
        <v>464</v>
      </c>
      <c r="N263">
        <v>215178</v>
      </c>
      <c r="O263">
        <v>41.1</v>
      </c>
      <c r="P263" t="s">
        <v>41</v>
      </c>
      <c r="Q263" t="s">
        <v>42</v>
      </c>
      <c r="R263" t="s">
        <v>42</v>
      </c>
      <c r="S263" s="1">
        <v>43606.451736111099</v>
      </c>
      <c r="T263" t="s">
        <v>144</v>
      </c>
      <c r="U263" t="s">
        <v>135</v>
      </c>
      <c r="V263" t="s">
        <v>465</v>
      </c>
      <c r="W263" s="1">
        <v>42104</v>
      </c>
      <c r="Y263">
        <v>1228661432</v>
      </c>
      <c r="AA263">
        <v>100195042003</v>
      </c>
      <c r="AF263" t="s">
        <v>46</v>
      </c>
      <c r="AG263" t="s">
        <v>267</v>
      </c>
      <c r="AH263">
        <v>0</v>
      </c>
      <c r="AI263" t="s">
        <v>148</v>
      </c>
      <c r="AJ263">
        <v>76437.340200000006</v>
      </c>
      <c r="AK263">
        <v>1859.7892999999999</v>
      </c>
      <c r="AL263">
        <v>41.1</v>
      </c>
      <c r="AM263">
        <v>4001</v>
      </c>
      <c r="AN263" t="s">
        <v>199</v>
      </c>
      <c r="AO263" t="s">
        <v>268</v>
      </c>
      <c r="AP263" t="s">
        <v>269</v>
      </c>
      <c r="AR263">
        <f t="shared" si="69"/>
        <v>1859.7892999999999</v>
      </c>
      <c r="AS263">
        <f t="shared" si="70"/>
        <v>76437.340200000006</v>
      </c>
      <c r="AT263" s="2">
        <f t="shared" si="71"/>
        <v>50</v>
      </c>
      <c r="AU263" s="2" t="str">
        <f t="shared" si="72"/>
        <v>вычет превышает налог</v>
      </c>
      <c r="AV263" s="3">
        <f t="shared" si="64"/>
        <v>1E-3</v>
      </c>
      <c r="AW263" s="2">
        <f t="shared" si="73"/>
        <v>0</v>
      </c>
      <c r="AX263" s="2">
        <f t="shared" si="65"/>
        <v>215178</v>
      </c>
      <c r="AY263" s="2">
        <f t="shared" si="66"/>
        <v>457</v>
      </c>
      <c r="AZ263" s="2">
        <f t="shared" si="74"/>
        <v>0</v>
      </c>
      <c r="BA263" s="2" t="str">
        <f t="shared" si="75"/>
        <v>вычет превышает налог</v>
      </c>
      <c r="BB263" s="2">
        <f t="shared" si="76"/>
        <v>0</v>
      </c>
      <c r="BC263" s="2" t="str">
        <f t="shared" si="77"/>
        <v>вычет превышает налог</v>
      </c>
      <c r="BD263" s="2">
        <f t="shared" si="78"/>
        <v>0</v>
      </c>
      <c r="BE263" s="2" t="str">
        <f t="shared" si="79"/>
        <v>вычет превышает налог</v>
      </c>
      <c r="BF263" s="2" t="str">
        <f t="shared" si="67"/>
        <v>вычет превышает налог</v>
      </c>
      <c r="BG263" s="2"/>
      <c r="BH263" s="2" t="str">
        <f t="shared" si="68"/>
        <v>вычет превышает налог</v>
      </c>
    </row>
    <row r="264" spans="1:60" x14ac:dyDescent="0.25">
      <c r="A264">
        <v>2200773</v>
      </c>
      <c r="B264">
        <v>13095255</v>
      </c>
      <c r="C264" t="s">
        <v>132</v>
      </c>
      <c r="D264">
        <v>2019</v>
      </c>
      <c r="E264">
        <v>0.14000000000000001</v>
      </c>
      <c r="F264">
        <v>646</v>
      </c>
      <c r="G264">
        <v>630</v>
      </c>
      <c r="H264">
        <v>0</v>
      </c>
      <c r="I264">
        <v>449757.78</v>
      </c>
      <c r="J264">
        <v>0</v>
      </c>
      <c r="K264">
        <v>0</v>
      </c>
      <c r="L264">
        <v>1</v>
      </c>
      <c r="M264" t="s">
        <v>466</v>
      </c>
      <c r="N264">
        <v>303685.2</v>
      </c>
      <c r="O264">
        <v>61.8</v>
      </c>
      <c r="P264" t="s">
        <v>41</v>
      </c>
      <c r="Q264" t="s">
        <v>42</v>
      </c>
      <c r="R264" t="s">
        <v>42</v>
      </c>
      <c r="S264" s="1">
        <v>43606.438888888901</v>
      </c>
      <c r="T264" t="s">
        <v>144</v>
      </c>
      <c r="U264" t="s">
        <v>135</v>
      </c>
      <c r="V264" t="s">
        <v>467</v>
      </c>
      <c r="W264" s="1">
        <v>38124</v>
      </c>
      <c r="Y264">
        <v>1228121333</v>
      </c>
      <c r="AA264">
        <v>100097809231</v>
      </c>
      <c r="AF264" t="s">
        <v>46</v>
      </c>
      <c r="AG264" t="s">
        <v>267</v>
      </c>
      <c r="AH264">
        <v>0</v>
      </c>
      <c r="AI264" t="s">
        <v>148</v>
      </c>
      <c r="AJ264">
        <v>114991.433</v>
      </c>
      <c r="AK264">
        <v>1860.7028</v>
      </c>
      <c r="AL264">
        <v>61.8</v>
      </c>
      <c r="AM264">
        <v>4001</v>
      </c>
      <c r="AN264" t="s">
        <v>199</v>
      </c>
      <c r="AO264" t="s">
        <v>268</v>
      </c>
      <c r="AP264" t="s">
        <v>269</v>
      </c>
      <c r="AR264">
        <f t="shared" si="69"/>
        <v>1860.7028</v>
      </c>
      <c r="AS264">
        <f t="shared" si="70"/>
        <v>114991.433</v>
      </c>
      <c r="AT264" s="2">
        <f t="shared" si="71"/>
        <v>50</v>
      </c>
      <c r="AU264" s="2">
        <f t="shared" si="72"/>
        <v>21956.293000000005</v>
      </c>
      <c r="AV264" s="3">
        <f t="shared" si="64"/>
        <v>1E-3</v>
      </c>
      <c r="AW264" s="2">
        <f t="shared" si="73"/>
        <v>21.956293000000006</v>
      </c>
      <c r="AX264" s="2">
        <f t="shared" si="65"/>
        <v>303685.2</v>
      </c>
      <c r="AY264" s="2">
        <f t="shared" si="66"/>
        <v>646</v>
      </c>
      <c r="AZ264" s="2">
        <f t="shared" si="74"/>
        <v>21.956293000000006</v>
      </c>
      <c r="BA264" s="2">
        <f t="shared" si="75"/>
        <v>21.956293000000006</v>
      </c>
      <c r="BB264" s="2">
        <f t="shared" si="76"/>
        <v>21.956293000000006</v>
      </c>
      <c r="BC264" s="2">
        <f t="shared" si="77"/>
        <v>21.956293000000006</v>
      </c>
      <c r="BD264" s="2">
        <f t="shared" si="78"/>
        <v>21.956293000000006</v>
      </c>
      <c r="BE264" s="2">
        <f t="shared" si="79"/>
        <v>21.956293000000006</v>
      </c>
      <c r="BF264" s="2">
        <f t="shared" si="67"/>
        <v>1</v>
      </c>
      <c r="BG264" s="2"/>
      <c r="BH264" s="2">
        <f t="shared" si="68"/>
        <v>21.956293000000006</v>
      </c>
    </row>
    <row r="265" spans="1:60" x14ac:dyDescent="0.25">
      <c r="A265">
        <v>2196151</v>
      </c>
      <c r="B265">
        <v>13095322</v>
      </c>
      <c r="C265" t="s">
        <v>132</v>
      </c>
      <c r="D265">
        <v>2019</v>
      </c>
      <c r="E265">
        <v>0.14000000000000001</v>
      </c>
      <c r="F265">
        <v>508</v>
      </c>
      <c r="G265">
        <v>496</v>
      </c>
      <c r="H265">
        <v>0</v>
      </c>
      <c r="I265">
        <v>354021.2</v>
      </c>
      <c r="J265">
        <v>0</v>
      </c>
      <c r="K265">
        <v>0</v>
      </c>
      <c r="L265">
        <v>1</v>
      </c>
      <c r="M265" t="s">
        <v>468</v>
      </c>
      <c r="N265">
        <v>239042</v>
      </c>
      <c r="O265">
        <v>25.9</v>
      </c>
      <c r="P265" t="s">
        <v>41</v>
      </c>
      <c r="Q265" t="s">
        <v>42</v>
      </c>
      <c r="R265" t="s">
        <v>42</v>
      </c>
      <c r="S265" s="1">
        <v>43606.440949074102</v>
      </c>
      <c r="T265" t="s">
        <v>144</v>
      </c>
      <c r="U265" t="s">
        <v>135</v>
      </c>
      <c r="V265" t="s">
        <v>469</v>
      </c>
      <c r="W265" s="1">
        <v>41821</v>
      </c>
      <c r="Y265">
        <v>1228207442</v>
      </c>
      <c r="AA265">
        <v>100139569263</v>
      </c>
      <c r="AF265" t="s">
        <v>46</v>
      </c>
      <c r="AG265" t="s">
        <v>267</v>
      </c>
      <c r="AH265">
        <v>0</v>
      </c>
      <c r="AI265" t="s">
        <v>148</v>
      </c>
      <c r="AJ265">
        <v>48144.688999999998</v>
      </c>
      <c r="AK265">
        <v>1858.8683000000001</v>
      </c>
      <c r="AL265">
        <v>25.9</v>
      </c>
      <c r="AM265">
        <v>4001</v>
      </c>
      <c r="AN265" t="s">
        <v>199</v>
      </c>
      <c r="AO265" t="s">
        <v>268</v>
      </c>
      <c r="AP265" t="s">
        <v>269</v>
      </c>
      <c r="AR265">
        <f t="shared" si="69"/>
        <v>1858.8683000000001</v>
      </c>
      <c r="AS265">
        <f t="shared" si="70"/>
        <v>48144.688999999998</v>
      </c>
      <c r="AT265" s="2">
        <f t="shared" si="71"/>
        <v>50</v>
      </c>
      <c r="AU265" s="2" t="str">
        <f t="shared" si="72"/>
        <v>вычет превышает налог</v>
      </c>
      <c r="AV265" s="3">
        <f t="shared" si="64"/>
        <v>1E-3</v>
      </c>
      <c r="AW265" s="2">
        <f t="shared" si="73"/>
        <v>0</v>
      </c>
      <c r="AX265" s="2">
        <f t="shared" si="65"/>
        <v>239042</v>
      </c>
      <c r="AY265" s="2">
        <f t="shared" si="66"/>
        <v>508</v>
      </c>
      <c r="AZ265" s="2">
        <f t="shared" si="74"/>
        <v>0</v>
      </c>
      <c r="BA265" s="2" t="str">
        <f t="shared" si="75"/>
        <v>вычет превышает налог</v>
      </c>
      <c r="BB265" s="2">
        <f t="shared" si="76"/>
        <v>0</v>
      </c>
      <c r="BC265" s="2" t="str">
        <f t="shared" si="77"/>
        <v>вычет превышает налог</v>
      </c>
      <c r="BD265" s="2">
        <f t="shared" si="78"/>
        <v>0</v>
      </c>
      <c r="BE265" s="2" t="str">
        <f t="shared" si="79"/>
        <v>вычет превышает налог</v>
      </c>
      <c r="BF265" s="2" t="str">
        <f t="shared" si="67"/>
        <v>вычет превышает налог</v>
      </c>
      <c r="BG265" s="2"/>
      <c r="BH265" s="2" t="str">
        <f t="shared" si="68"/>
        <v>вычет превышает налог</v>
      </c>
    </row>
    <row r="266" spans="1:60" x14ac:dyDescent="0.25">
      <c r="A266">
        <v>2260683</v>
      </c>
      <c r="B266">
        <v>185660410</v>
      </c>
      <c r="C266" t="s">
        <v>132</v>
      </c>
      <c r="D266">
        <v>2019</v>
      </c>
      <c r="E266">
        <v>0</v>
      </c>
      <c r="F266">
        <v>0</v>
      </c>
      <c r="G266">
        <v>0</v>
      </c>
      <c r="H266">
        <v>0</v>
      </c>
      <c r="I266">
        <v>0</v>
      </c>
      <c r="J266">
        <v>0</v>
      </c>
      <c r="K266">
        <v>0</v>
      </c>
      <c r="L266">
        <v>1</v>
      </c>
      <c r="M266" t="s">
        <v>470</v>
      </c>
      <c r="O266">
        <v>117.4</v>
      </c>
      <c r="P266" t="s">
        <v>58</v>
      </c>
      <c r="Q266" t="s">
        <v>59</v>
      </c>
      <c r="R266" t="s">
        <v>60</v>
      </c>
      <c r="S266" s="1">
        <v>43606.430462962999</v>
      </c>
      <c r="T266" t="s">
        <v>144</v>
      </c>
      <c r="U266" t="s">
        <v>135</v>
      </c>
      <c r="V266" t="s">
        <v>471</v>
      </c>
      <c r="W266" s="1">
        <v>42796</v>
      </c>
      <c r="Y266">
        <v>1227787038</v>
      </c>
      <c r="AA266">
        <v>100080177538</v>
      </c>
      <c r="AF266" t="s">
        <v>46</v>
      </c>
      <c r="AG266" t="s">
        <v>267</v>
      </c>
      <c r="AH266">
        <v>0</v>
      </c>
      <c r="AI266" t="s">
        <v>148</v>
      </c>
      <c r="AJ266">
        <v>486038.37150000001</v>
      </c>
      <c r="AK266">
        <v>4140.0201999999999</v>
      </c>
      <c r="AL266">
        <v>117.4</v>
      </c>
      <c r="AM266">
        <v>4001</v>
      </c>
      <c r="AN266" t="s">
        <v>199</v>
      </c>
      <c r="AO266" t="s">
        <v>268</v>
      </c>
      <c r="AP266" t="s">
        <v>269</v>
      </c>
      <c r="AR266">
        <f t="shared" si="69"/>
        <v>4140.0201999999999</v>
      </c>
      <c r="AS266">
        <f t="shared" si="70"/>
        <v>486038.37150000001</v>
      </c>
      <c r="AT266" s="2">
        <f t="shared" si="71"/>
        <v>50</v>
      </c>
      <c r="AU266" s="2">
        <f t="shared" si="72"/>
        <v>279037.3615</v>
      </c>
      <c r="AV266" s="3">
        <f t="shared" si="64"/>
        <v>1E-3</v>
      </c>
      <c r="AW266" s="2">
        <f t="shared" si="73"/>
        <v>279.03736150000003</v>
      </c>
      <c r="AX266" s="2">
        <f t="shared" si="65"/>
        <v>0</v>
      </c>
      <c r="AY266" s="2">
        <f t="shared" si="66"/>
        <v>0</v>
      </c>
      <c r="AZ266" s="2">
        <f t="shared" si="74"/>
        <v>55.807472300000008</v>
      </c>
      <c r="BA266" s="2">
        <f t="shared" si="75"/>
        <v>55.807472300000008</v>
      </c>
      <c r="BB266" s="2">
        <f t="shared" si="76"/>
        <v>111.61494460000002</v>
      </c>
      <c r="BC266" s="2">
        <f t="shared" si="77"/>
        <v>111.61494460000002</v>
      </c>
      <c r="BD266" s="2">
        <f t="shared" si="78"/>
        <v>167.4224169</v>
      </c>
      <c r="BE266" s="2">
        <f t="shared" si="79"/>
        <v>167.4224169</v>
      </c>
      <c r="BF266" s="2">
        <f t="shared" si="67"/>
        <v>1.4999999999999998</v>
      </c>
      <c r="BG266" s="2"/>
      <c r="BH266" s="2">
        <f t="shared" si="68"/>
        <v>122.77643906000003</v>
      </c>
    </row>
    <row r="267" spans="1:60" x14ac:dyDescent="0.25">
      <c r="A267">
        <v>2256716</v>
      </c>
      <c r="B267">
        <v>173107255</v>
      </c>
      <c r="C267" t="s">
        <v>132</v>
      </c>
      <c r="D267">
        <v>2019</v>
      </c>
      <c r="E267">
        <v>0.33</v>
      </c>
      <c r="F267">
        <v>1316</v>
      </c>
      <c r="G267">
        <v>1284</v>
      </c>
      <c r="H267">
        <v>0</v>
      </c>
      <c r="I267">
        <v>933820.34</v>
      </c>
      <c r="J267">
        <v>0</v>
      </c>
      <c r="K267">
        <v>0</v>
      </c>
      <c r="L267">
        <v>1</v>
      </c>
      <c r="M267" t="s">
        <v>472</v>
      </c>
      <c r="N267">
        <v>630533.65</v>
      </c>
      <c r="O267">
        <v>63.6</v>
      </c>
      <c r="P267" t="s">
        <v>41</v>
      </c>
      <c r="Q267" t="s">
        <v>42</v>
      </c>
      <c r="R267" t="s">
        <v>42</v>
      </c>
      <c r="S267" s="1">
        <v>43606.435659722199</v>
      </c>
      <c r="T267" t="s">
        <v>144</v>
      </c>
      <c r="U267" t="s">
        <v>135</v>
      </c>
      <c r="V267" t="s">
        <v>473</v>
      </c>
      <c r="W267" s="1">
        <v>42355</v>
      </c>
      <c r="X267" s="1">
        <v>43241</v>
      </c>
      <c r="Y267">
        <v>1227991743</v>
      </c>
      <c r="AA267">
        <v>100080770163</v>
      </c>
      <c r="AF267" t="s">
        <v>46</v>
      </c>
      <c r="AG267" t="s">
        <v>267</v>
      </c>
      <c r="AH267">
        <v>0</v>
      </c>
      <c r="AI267" t="s">
        <v>148</v>
      </c>
      <c r="AJ267">
        <v>118345.0292</v>
      </c>
      <c r="AK267">
        <v>1860.7709</v>
      </c>
      <c r="AL267">
        <v>63.6</v>
      </c>
      <c r="AM267">
        <v>4001</v>
      </c>
      <c r="AN267" t="s">
        <v>199</v>
      </c>
      <c r="AO267" t="s">
        <v>268</v>
      </c>
      <c r="AP267" t="s">
        <v>269</v>
      </c>
      <c r="AR267">
        <f t="shared" si="69"/>
        <v>1860.7709</v>
      </c>
      <c r="AS267">
        <f t="shared" si="70"/>
        <v>118345.0292</v>
      </c>
      <c r="AT267" s="2">
        <f t="shared" si="71"/>
        <v>50</v>
      </c>
      <c r="AU267" s="2">
        <f t="shared" si="72"/>
        <v>25306.484200000006</v>
      </c>
      <c r="AV267" s="3">
        <f t="shared" si="64"/>
        <v>1E-3</v>
      </c>
      <c r="AW267" s="2">
        <f t="shared" si="73"/>
        <v>25.306484200000007</v>
      </c>
      <c r="AX267" s="2">
        <f t="shared" si="65"/>
        <v>630533.65</v>
      </c>
      <c r="AY267" s="2">
        <f t="shared" si="66"/>
        <v>1316</v>
      </c>
      <c r="AZ267" s="2">
        <f t="shared" si="74"/>
        <v>25.306484200000007</v>
      </c>
      <c r="BA267" s="2">
        <f t="shared" si="75"/>
        <v>25.306484200000007</v>
      </c>
      <c r="BB267" s="2">
        <f t="shared" si="76"/>
        <v>25.306484200000007</v>
      </c>
      <c r="BC267" s="2">
        <f t="shared" si="77"/>
        <v>25.306484200000007</v>
      </c>
      <c r="BD267" s="2">
        <f t="shared" si="78"/>
        <v>25.306484200000007</v>
      </c>
      <c r="BE267" s="2">
        <f t="shared" si="79"/>
        <v>25.306484200000007</v>
      </c>
      <c r="BF267" s="2">
        <f t="shared" si="67"/>
        <v>1</v>
      </c>
      <c r="BG267" s="2"/>
      <c r="BH267" s="2">
        <f t="shared" si="68"/>
        <v>25.306484200000007</v>
      </c>
    </row>
    <row r="268" spans="1:60" x14ac:dyDescent="0.25">
      <c r="A268">
        <v>2256717</v>
      </c>
      <c r="B268">
        <v>173107255</v>
      </c>
      <c r="C268" t="s">
        <v>132</v>
      </c>
      <c r="D268">
        <v>2019</v>
      </c>
      <c r="E268">
        <v>0.04</v>
      </c>
      <c r="F268">
        <v>55</v>
      </c>
      <c r="G268">
        <v>54</v>
      </c>
      <c r="H268">
        <v>0</v>
      </c>
      <c r="I268">
        <v>233455.08</v>
      </c>
      <c r="J268">
        <v>0</v>
      </c>
      <c r="K268">
        <v>0</v>
      </c>
      <c r="L268">
        <v>0.25</v>
      </c>
      <c r="M268" t="s">
        <v>472</v>
      </c>
      <c r="N268">
        <v>630533.65</v>
      </c>
      <c r="O268">
        <v>63.6</v>
      </c>
      <c r="P268" t="s">
        <v>41</v>
      </c>
      <c r="Q268" t="s">
        <v>42</v>
      </c>
      <c r="R268" t="s">
        <v>42</v>
      </c>
      <c r="S268" s="1">
        <v>43606.441134259301</v>
      </c>
      <c r="T268" t="s">
        <v>144</v>
      </c>
      <c r="U268" t="s">
        <v>135</v>
      </c>
      <c r="V268" t="s">
        <v>473</v>
      </c>
      <c r="W268" s="1">
        <v>43241</v>
      </c>
      <c r="Y268">
        <v>1228214983</v>
      </c>
      <c r="AA268">
        <v>2000118922437</v>
      </c>
      <c r="AF268" t="s">
        <v>46</v>
      </c>
      <c r="AG268" t="s">
        <v>267</v>
      </c>
      <c r="AH268">
        <v>0</v>
      </c>
      <c r="AI268" t="s">
        <v>148</v>
      </c>
      <c r="AJ268">
        <v>118345.0292</v>
      </c>
      <c r="AK268">
        <v>1860.7709</v>
      </c>
      <c r="AL268">
        <v>63.6</v>
      </c>
      <c r="AM268">
        <v>4001</v>
      </c>
      <c r="AN268" t="s">
        <v>199</v>
      </c>
      <c r="AO268" t="s">
        <v>268</v>
      </c>
      <c r="AP268" t="s">
        <v>269</v>
      </c>
      <c r="AR268">
        <f t="shared" si="69"/>
        <v>1860.7709</v>
      </c>
      <c r="AS268">
        <f t="shared" si="70"/>
        <v>118345.0292</v>
      </c>
      <c r="AT268" s="2">
        <f t="shared" si="71"/>
        <v>50</v>
      </c>
      <c r="AU268" s="2">
        <f t="shared" si="72"/>
        <v>25306.484200000006</v>
      </c>
      <c r="AV268" s="3">
        <f t="shared" si="64"/>
        <v>1E-3</v>
      </c>
      <c r="AW268" s="2">
        <f t="shared" si="73"/>
        <v>6.3266210500000017</v>
      </c>
      <c r="AX268" s="2">
        <f t="shared" si="65"/>
        <v>630533.65</v>
      </c>
      <c r="AY268" s="2">
        <f t="shared" si="66"/>
        <v>55</v>
      </c>
      <c r="AZ268" s="2">
        <f t="shared" si="74"/>
        <v>6.3266210500000017</v>
      </c>
      <c r="BA268" s="2">
        <f t="shared" si="75"/>
        <v>6.3266210500000017</v>
      </c>
      <c r="BB268" s="2">
        <f t="shared" si="76"/>
        <v>6.3266210500000017</v>
      </c>
      <c r="BC268" s="2">
        <f t="shared" si="77"/>
        <v>6.3266210500000017</v>
      </c>
      <c r="BD268" s="2">
        <f t="shared" si="78"/>
        <v>6.3266210500000017</v>
      </c>
      <c r="BE268" s="2">
        <f t="shared" si="79"/>
        <v>6.3266210500000017</v>
      </c>
      <c r="BF268" s="2">
        <f t="shared" si="67"/>
        <v>1</v>
      </c>
      <c r="BG268" s="2"/>
      <c r="BH268" s="2">
        <f t="shared" si="68"/>
        <v>6.3266210500000017</v>
      </c>
    </row>
    <row r="269" spans="1:60" x14ac:dyDescent="0.25">
      <c r="A269">
        <v>2256723</v>
      </c>
      <c r="B269">
        <v>173107255</v>
      </c>
      <c r="C269" t="s">
        <v>132</v>
      </c>
      <c r="D269">
        <v>2019</v>
      </c>
      <c r="E269">
        <v>0.04</v>
      </c>
      <c r="F269">
        <v>55</v>
      </c>
      <c r="G269">
        <v>54</v>
      </c>
      <c r="H269">
        <v>0</v>
      </c>
      <c r="I269">
        <v>233455.08</v>
      </c>
      <c r="J269">
        <v>0</v>
      </c>
      <c r="K269">
        <v>0</v>
      </c>
      <c r="L269">
        <v>0.25</v>
      </c>
      <c r="M269" t="s">
        <v>472</v>
      </c>
      <c r="N269">
        <v>630533.65</v>
      </c>
      <c r="O269">
        <v>63.6</v>
      </c>
      <c r="P269" t="s">
        <v>41</v>
      </c>
      <c r="Q269" t="s">
        <v>42</v>
      </c>
      <c r="R269" t="s">
        <v>42</v>
      </c>
      <c r="S269" s="1">
        <v>43606.456724536998</v>
      </c>
      <c r="T269" t="s">
        <v>144</v>
      </c>
      <c r="U269" t="s">
        <v>135</v>
      </c>
      <c r="V269" t="s">
        <v>473</v>
      </c>
      <c r="W269" s="1">
        <v>43241</v>
      </c>
      <c r="Y269">
        <v>1228877140</v>
      </c>
      <c r="AA269">
        <v>100207150183</v>
      </c>
      <c r="AF269" t="s">
        <v>46</v>
      </c>
      <c r="AG269" t="s">
        <v>267</v>
      </c>
      <c r="AH269">
        <v>0</v>
      </c>
      <c r="AI269" t="s">
        <v>148</v>
      </c>
      <c r="AJ269">
        <v>118345.0292</v>
      </c>
      <c r="AK269">
        <v>1860.7709</v>
      </c>
      <c r="AL269">
        <v>63.6</v>
      </c>
      <c r="AM269">
        <v>4001</v>
      </c>
      <c r="AN269" t="s">
        <v>199</v>
      </c>
      <c r="AO269" t="s">
        <v>268</v>
      </c>
      <c r="AP269" t="s">
        <v>269</v>
      </c>
      <c r="AR269">
        <f t="shared" si="69"/>
        <v>1860.7709</v>
      </c>
      <c r="AS269">
        <f t="shared" si="70"/>
        <v>118345.0292</v>
      </c>
      <c r="AT269" s="2">
        <f t="shared" si="71"/>
        <v>50</v>
      </c>
      <c r="AU269" s="2">
        <f t="shared" si="72"/>
        <v>25306.484200000006</v>
      </c>
      <c r="AV269" s="3">
        <f t="shared" si="64"/>
        <v>1E-3</v>
      </c>
      <c r="AW269" s="2">
        <f t="shared" si="73"/>
        <v>6.3266210500000017</v>
      </c>
      <c r="AX269" s="2">
        <f t="shared" si="65"/>
        <v>630533.65</v>
      </c>
      <c r="AY269" s="2">
        <f t="shared" si="66"/>
        <v>55</v>
      </c>
      <c r="AZ269" s="2">
        <f t="shared" si="74"/>
        <v>6.3266210500000017</v>
      </c>
      <c r="BA269" s="2">
        <f t="shared" si="75"/>
        <v>6.3266210500000017</v>
      </c>
      <c r="BB269" s="2">
        <f t="shared" si="76"/>
        <v>6.3266210500000017</v>
      </c>
      <c r="BC269" s="2">
        <f t="shared" si="77"/>
        <v>6.3266210500000017</v>
      </c>
      <c r="BD269" s="2">
        <f t="shared" si="78"/>
        <v>6.3266210500000017</v>
      </c>
      <c r="BE269" s="2">
        <f t="shared" si="79"/>
        <v>6.3266210500000017</v>
      </c>
      <c r="BF269" s="2">
        <f t="shared" si="67"/>
        <v>1</v>
      </c>
      <c r="BG269" s="2"/>
      <c r="BH269" s="2">
        <f t="shared" si="68"/>
        <v>6.3266210500000017</v>
      </c>
    </row>
    <row r="270" spans="1:60" x14ac:dyDescent="0.25">
      <c r="A270">
        <v>2234735</v>
      </c>
      <c r="B270">
        <v>132394827</v>
      </c>
      <c r="C270" t="s">
        <v>132</v>
      </c>
      <c r="D270">
        <v>2019</v>
      </c>
      <c r="E270">
        <v>0.33</v>
      </c>
      <c r="F270">
        <v>1970</v>
      </c>
      <c r="G270">
        <v>0</v>
      </c>
      <c r="H270">
        <v>1922</v>
      </c>
      <c r="I270">
        <v>582400.98</v>
      </c>
      <c r="J270">
        <v>0</v>
      </c>
      <c r="K270">
        <v>0</v>
      </c>
      <c r="L270">
        <v>1</v>
      </c>
      <c r="M270" t="s">
        <v>474</v>
      </c>
      <c r="N270">
        <v>393248.47</v>
      </c>
      <c r="O270">
        <v>44.9</v>
      </c>
      <c r="P270" t="s">
        <v>58</v>
      </c>
      <c r="Q270" t="s">
        <v>59</v>
      </c>
      <c r="R270" t="s">
        <v>60</v>
      </c>
      <c r="S270" s="1">
        <v>43606.457581018498</v>
      </c>
      <c r="T270" t="s">
        <v>144</v>
      </c>
      <c r="U270" t="s">
        <v>135</v>
      </c>
      <c r="V270" t="s">
        <v>475</v>
      </c>
      <c r="W270" s="1">
        <v>37621</v>
      </c>
      <c r="Y270">
        <v>1228917132</v>
      </c>
      <c r="AA270">
        <v>100117139884</v>
      </c>
      <c r="AD270" t="s">
        <v>62</v>
      </c>
      <c r="AF270" t="s">
        <v>46</v>
      </c>
      <c r="AG270" t="s">
        <v>267</v>
      </c>
      <c r="AH270">
        <v>0</v>
      </c>
      <c r="AI270" t="s">
        <v>148</v>
      </c>
      <c r="AJ270">
        <v>83513.057100000005</v>
      </c>
      <c r="AK270">
        <v>1859.979</v>
      </c>
      <c r="AL270">
        <v>44.9</v>
      </c>
      <c r="AM270">
        <v>4001</v>
      </c>
      <c r="AN270" t="s">
        <v>199</v>
      </c>
      <c r="AO270" t="s">
        <v>268</v>
      </c>
      <c r="AP270" t="s">
        <v>269</v>
      </c>
      <c r="AR270">
        <f t="shared" si="69"/>
        <v>1859.979</v>
      </c>
      <c r="AS270">
        <f t="shared" si="70"/>
        <v>83513.057100000005</v>
      </c>
      <c r="AT270" s="2">
        <f t="shared" si="71"/>
        <v>50</v>
      </c>
      <c r="AU270" s="2" t="str">
        <f t="shared" si="72"/>
        <v>вычет превышает налог</v>
      </c>
      <c r="AV270" s="3">
        <f t="shared" si="64"/>
        <v>1E-3</v>
      </c>
      <c r="AW270" s="2">
        <f t="shared" si="73"/>
        <v>0</v>
      </c>
      <c r="AX270" s="2">
        <f t="shared" si="65"/>
        <v>393248.47</v>
      </c>
      <c r="AY270" s="2" t="str">
        <f t="shared" si="66"/>
        <v>льгота</v>
      </c>
      <c r="AZ270" s="2">
        <f t="shared" si="74"/>
        <v>0</v>
      </c>
      <c r="BA270" s="2" t="str">
        <f t="shared" si="75"/>
        <v>льгота</v>
      </c>
      <c r="BB270" s="2">
        <f t="shared" si="76"/>
        <v>0</v>
      </c>
      <c r="BC270" s="2" t="str">
        <f t="shared" si="77"/>
        <v>льгота</v>
      </c>
      <c r="BD270" s="2">
        <f t="shared" si="78"/>
        <v>0</v>
      </c>
      <c r="BE270" s="2" t="str">
        <f t="shared" si="79"/>
        <v>льгота</v>
      </c>
      <c r="BF270" s="2" t="str">
        <f t="shared" si="67"/>
        <v>льгота</v>
      </c>
      <c r="BG270" s="2"/>
      <c r="BH270" s="2" t="str">
        <f t="shared" si="68"/>
        <v>льгота</v>
      </c>
    </row>
    <row r="271" spans="1:60" x14ac:dyDescent="0.25">
      <c r="A271">
        <v>2212428</v>
      </c>
      <c r="B271">
        <v>13106825</v>
      </c>
      <c r="C271" t="s">
        <v>132</v>
      </c>
      <c r="D271">
        <v>2019</v>
      </c>
      <c r="E271">
        <v>0.33</v>
      </c>
      <c r="F271">
        <v>3060</v>
      </c>
      <c r="G271">
        <v>2985</v>
      </c>
      <c r="H271">
        <v>0</v>
      </c>
      <c r="I271">
        <v>904612.57</v>
      </c>
      <c r="J271">
        <v>0</v>
      </c>
      <c r="K271">
        <v>0</v>
      </c>
      <c r="L271">
        <v>1</v>
      </c>
      <c r="M271" t="s">
        <v>476</v>
      </c>
      <c r="N271">
        <v>610812</v>
      </c>
      <c r="O271">
        <v>133.5</v>
      </c>
      <c r="P271" t="s">
        <v>41</v>
      </c>
      <c r="Q271" t="s">
        <v>42</v>
      </c>
      <c r="R271" t="s">
        <v>42</v>
      </c>
      <c r="S271" s="1">
        <v>43606.434351851902</v>
      </c>
      <c r="T271" t="s">
        <v>144</v>
      </c>
      <c r="U271" t="s">
        <v>135</v>
      </c>
      <c r="V271" t="s">
        <v>477</v>
      </c>
      <c r="W271" s="1">
        <v>38250</v>
      </c>
      <c r="Y271">
        <v>1227941612</v>
      </c>
      <c r="AA271">
        <v>100089314206</v>
      </c>
      <c r="AF271" t="s">
        <v>146</v>
      </c>
      <c r="AG271" t="s">
        <v>147</v>
      </c>
      <c r="AH271">
        <v>0</v>
      </c>
      <c r="AI271" t="s">
        <v>148</v>
      </c>
      <c r="AJ271">
        <v>488540.20620000002</v>
      </c>
      <c r="AK271">
        <v>3659.4771999999998</v>
      </c>
      <c r="AL271">
        <v>133.5</v>
      </c>
      <c r="AM271">
        <v>4001</v>
      </c>
      <c r="AN271" t="s">
        <v>154</v>
      </c>
      <c r="AO271" t="s">
        <v>150</v>
      </c>
      <c r="AP271" t="s">
        <v>151</v>
      </c>
      <c r="AR271">
        <f t="shared" si="69"/>
        <v>3659.4771999999998</v>
      </c>
      <c r="AS271">
        <f t="shared" si="70"/>
        <v>488540.20620000002</v>
      </c>
      <c r="AT271" s="2">
        <f t="shared" si="71"/>
        <v>0</v>
      </c>
      <c r="AU271" s="2">
        <f t="shared" si="72"/>
        <v>488540.20620000002</v>
      </c>
      <c r="AV271" s="3">
        <f t="shared" si="64"/>
        <v>5.0000000000000001E-3</v>
      </c>
      <c r="AW271" s="2">
        <f t="shared" si="73"/>
        <v>2442.7010310000001</v>
      </c>
      <c r="AX271" s="2">
        <f t="shared" si="65"/>
        <v>610812</v>
      </c>
      <c r="AY271" s="2">
        <f t="shared" si="66"/>
        <v>3060</v>
      </c>
      <c r="AZ271" s="2">
        <f t="shared" si="74"/>
        <v>2442.7010310000001</v>
      </c>
      <c r="BA271" s="2">
        <f t="shared" si="75"/>
        <v>2442.7010310000001</v>
      </c>
      <c r="BB271" s="2">
        <f t="shared" si="76"/>
        <v>2442.7010310000001</v>
      </c>
      <c r="BC271" s="2">
        <f t="shared" si="77"/>
        <v>2442.7010310000001</v>
      </c>
      <c r="BD271" s="2">
        <f t="shared" si="78"/>
        <v>2442.7010310000001</v>
      </c>
      <c r="BE271" s="2">
        <f t="shared" si="79"/>
        <v>2442.7010310000001</v>
      </c>
      <c r="BF271" s="2">
        <f t="shared" si="67"/>
        <v>1</v>
      </c>
      <c r="BG271" s="2"/>
      <c r="BH271" s="2">
        <f t="shared" si="68"/>
        <v>2442.7010310000001</v>
      </c>
    </row>
    <row r="272" spans="1:60" x14ac:dyDescent="0.25">
      <c r="A272">
        <v>2184952</v>
      </c>
      <c r="B272">
        <v>13243651</v>
      </c>
      <c r="C272" t="s">
        <v>132</v>
      </c>
      <c r="D272">
        <v>2019</v>
      </c>
      <c r="E272">
        <v>0.14000000000000001</v>
      </c>
      <c r="F272">
        <v>589</v>
      </c>
      <c r="G272">
        <v>575</v>
      </c>
      <c r="H272">
        <v>0</v>
      </c>
      <c r="I272">
        <v>410369.55</v>
      </c>
      <c r="J272">
        <v>0</v>
      </c>
      <c r="K272">
        <v>0</v>
      </c>
      <c r="L272">
        <v>0.5</v>
      </c>
      <c r="M272" t="s">
        <v>478</v>
      </c>
      <c r="N272">
        <v>554179</v>
      </c>
      <c r="O272">
        <v>54</v>
      </c>
      <c r="P272" t="s">
        <v>41</v>
      </c>
      <c r="Q272" t="s">
        <v>42</v>
      </c>
      <c r="R272" t="s">
        <v>42</v>
      </c>
      <c r="S272" s="1">
        <v>43606.438541666699</v>
      </c>
      <c r="T272" t="s">
        <v>144</v>
      </c>
      <c r="U272" t="s">
        <v>135</v>
      </c>
      <c r="V272" t="s">
        <v>479</v>
      </c>
      <c r="W272" s="1">
        <v>41353</v>
      </c>
      <c r="Y272">
        <v>1228107471</v>
      </c>
      <c r="AA272">
        <v>100138595787</v>
      </c>
      <c r="AF272" t="s">
        <v>64</v>
      </c>
      <c r="AG272" t="s">
        <v>47</v>
      </c>
      <c r="AH272">
        <v>0</v>
      </c>
      <c r="AI272" t="s">
        <v>48</v>
      </c>
      <c r="AJ272">
        <v>134072.86859999999</v>
      </c>
      <c r="AK272">
        <v>2482.8308999999999</v>
      </c>
      <c r="AL272">
        <v>54</v>
      </c>
      <c r="AM272">
        <v>6003</v>
      </c>
      <c r="AN272" t="s">
        <v>199</v>
      </c>
      <c r="AO272" t="s">
        <v>50</v>
      </c>
      <c r="AP272" t="s">
        <v>51</v>
      </c>
      <c r="AR272">
        <f t="shared" si="69"/>
        <v>2482.8308999999999</v>
      </c>
      <c r="AS272">
        <f t="shared" si="70"/>
        <v>134072.86859999999</v>
      </c>
      <c r="AT272" s="2">
        <f t="shared" si="71"/>
        <v>20</v>
      </c>
      <c r="AU272" s="2">
        <f t="shared" si="72"/>
        <v>84416.250599999985</v>
      </c>
      <c r="AV272" s="3">
        <f t="shared" si="64"/>
        <v>1E-3</v>
      </c>
      <c r="AW272" s="2">
        <f t="shared" si="73"/>
        <v>42.208125299999992</v>
      </c>
      <c r="AX272" s="2">
        <f t="shared" si="65"/>
        <v>554179</v>
      </c>
      <c r="AY272" s="2">
        <f t="shared" si="66"/>
        <v>589</v>
      </c>
      <c r="AZ272" s="2">
        <f t="shared" si="74"/>
        <v>42.208125299999992</v>
      </c>
      <c r="BA272" s="2">
        <f t="shared" si="75"/>
        <v>42.208125299999992</v>
      </c>
      <c r="BB272" s="2">
        <f t="shared" si="76"/>
        <v>42.208125299999992</v>
      </c>
      <c r="BC272" s="2">
        <f t="shared" si="77"/>
        <v>42.208125299999992</v>
      </c>
      <c r="BD272" s="2">
        <f t="shared" si="78"/>
        <v>42.208125299999992</v>
      </c>
      <c r="BE272" s="2">
        <f t="shared" si="79"/>
        <v>42.208125299999992</v>
      </c>
      <c r="BF272" s="2">
        <f t="shared" si="67"/>
        <v>1</v>
      </c>
      <c r="BG272" s="2"/>
      <c r="BH272" s="2">
        <f t="shared" si="68"/>
        <v>42.208125299999992</v>
      </c>
    </row>
    <row r="273" spans="1:60" x14ac:dyDescent="0.25">
      <c r="A273">
        <v>2184953</v>
      </c>
      <c r="B273">
        <v>13243651</v>
      </c>
      <c r="C273" t="s">
        <v>132</v>
      </c>
      <c r="D273">
        <v>2019</v>
      </c>
      <c r="E273">
        <v>0.14000000000000001</v>
      </c>
      <c r="F273">
        <v>589</v>
      </c>
      <c r="G273">
        <v>575</v>
      </c>
      <c r="H273">
        <v>0</v>
      </c>
      <c r="I273">
        <v>410369.55</v>
      </c>
      <c r="J273">
        <v>0</v>
      </c>
      <c r="K273">
        <v>0</v>
      </c>
      <c r="L273">
        <v>0.5</v>
      </c>
      <c r="M273" t="s">
        <v>478</v>
      </c>
      <c r="N273">
        <v>554179</v>
      </c>
      <c r="O273">
        <v>54</v>
      </c>
      <c r="P273" t="s">
        <v>41</v>
      </c>
      <c r="Q273" t="s">
        <v>42</v>
      </c>
      <c r="R273" t="s">
        <v>42</v>
      </c>
      <c r="S273" s="1">
        <v>43606.437256944402</v>
      </c>
      <c r="T273" t="s">
        <v>144</v>
      </c>
      <c r="U273" t="s">
        <v>135</v>
      </c>
      <c r="V273" t="s">
        <v>479</v>
      </c>
      <c r="W273" s="1">
        <v>41353</v>
      </c>
      <c r="Y273">
        <v>1228055995</v>
      </c>
      <c r="AA273">
        <v>100139608904</v>
      </c>
      <c r="AF273" t="s">
        <v>64</v>
      </c>
      <c r="AG273" t="s">
        <v>47</v>
      </c>
      <c r="AH273">
        <v>0</v>
      </c>
      <c r="AI273" t="s">
        <v>48</v>
      </c>
      <c r="AJ273">
        <v>134072.86859999999</v>
      </c>
      <c r="AK273">
        <v>2482.8308999999999</v>
      </c>
      <c r="AL273">
        <v>54</v>
      </c>
      <c r="AM273">
        <v>6003</v>
      </c>
      <c r="AN273" t="s">
        <v>199</v>
      </c>
      <c r="AO273" t="s">
        <v>50</v>
      </c>
      <c r="AP273" t="s">
        <v>51</v>
      </c>
      <c r="AR273">
        <f t="shared" si="69"/>
        <v>2482.8308999999999</v>
      </c>
      <c r="AS273">
        <f t="shared" si="70"/>
        <v>134072.86859999999</v>
      </c>
      <c r="AT273" s="2">
        <f t="shared" si="71"/>
        <v>20</v>
      </c>
      <c r="AU273" s="2">
        <f t="shared" si="72"/>
        <v>84416.250599999985</v>
      </c>
      <c r="AV273" s="3">
        <f t="shared" si="64"/>
        <v>1E-3</v>
      </c>
      <c r="AW273" s="2">
        <f t="shared" si="73"/>
        <v>42.208125299999992</v>
      </c>
      <c r="AX273" s="2">
        <f t="shared" si="65"/>
        <v>554179</v>
      </c>
      <c r="AY273" s="2">
        <f t="shared" si="66"/>
        <v>589</v>
      </c>
      <c r="AZ273" s="2">
        <f t="shared" si="74"/>
        <v>42.208125299999992</v>
      </c>
      <c r="BA273" s="2">
        <f t="shared" si="75"/>
        <v>42.208125299999992</v>
      </c>
      <c r="BB273" s="2">
        <f t="shared" si="76"/>
        <v>42.208125299999992</v>
      </c>
      <c r="BC273" s="2">
        <f t="shared" si="77"/>
        <v>42.208125299999992</v>
      </c>
      <c r="BD273" s="2">
        <f t="shared" si="78"/>
        <v>42.208125299999992</v>
      </c>
      <c r="BE273" s="2">
        <f t="shared" si="79"/>
        <v>42.208125299999992</v>
      </c>
      <c r="BF273" s="2">
        <f t="shared" si="67"/>
        <v>1</v>
      </c>
      <c r="BG273" s="2"/>
      <c r="BH273" s="2">
        <f t="shared" si="68"/>
        <v>42.208125299999992</v>
      </c>
    </row>
    <row r="274" spans="1:60" x14ac:dyDescent="0.25">
      <c r="A274">
        <v>2251337</v>
      </c>
      <c r="B274">
        <v>159185645</v>
      </c>
      <c r="C274" t="s">
        <v>132</v>
      </c>
      <c r="D274">
        <v>2019</v>
      </c>
      <c r="E274">
        <v>0</v>
      </c>
      <c r="F274">
        <v>0</v>
      </c>
      <c r="G274">
        <v>0</v>
      </c>
      <c r="H274">
        <v>0</v>
      </c>
      <c r="I274">
        <v>0</v>
      </c>
      <c r="J274">
        <v>0</v>
      </c>
      <c r="K274">
        <v>0</v>
      </c>
      <c r="L274">
        <v>1</v>
      </c>
      <c r="M274" t="s">
        <v>480</v>
      </c>
      <c r="O274">
        <v>45.1</v>
      </c>
      <c r="P274" t="s">
        <v>41</v>
      </c>
      <c r="Q274" t="s">
        <v>42</v>
      </c>
      <c r="R274" t="s">
        <v>42</v>
      </c>
      <c r="S274" s="1">
        <v>43606.4526736111</v>
      </c>
      <c r="T274" t="s">
        <v>144</v>
      </c>
      <c r="U274" t="s">
        <v>135</v>
      </c>
      <c r="V274" t="s">
        <v>481</v>
      </c>
      <c r="W274" s="1">
        <v>41962</v>
      </c>
      <c r="Y274">
        <v>1228700610</v>
      </c>
      <c r="AA274">
        <v>100097808522</v>
      </c>
      <c r="AF274" t="s">
        <v>64</v>
      </c>
      <c r="AG274" t="s">
        <v>47</v>
      </c>
      <c r="AH274">
        <v>0</v>
      </c>
      <c r="AI274" t="s">
        <v>48</v>
      </c>
      <c r="AJ274">
        <v>111945.76330000001</v>
      </c>
      <c r="AK274">
        <v>2482.1677</v>
      </c>
      <c r="AL274">
        <v>45.1</v>
      </c>
      <c r="AM274">
        <v>6003</v>
      </c>
      <c r="AN274" t="s">
        <v>199</v>
      </c>
      <c r="AO274" t="s">
        <v>50</v>
      </c>
      <c r="AP274" t="s">
        <v>51</v>
      </c>
      <c r="AR274">
        <f t="shared" si="69"/>
        <v>2482.1677</v>
      </c>
      <c r="AS274">
        <f t="shared" si="70"/>
        <v>111945.76330000001</v>
      </c>
      <c r="AT274" s="2">
        <f t="shared" si="71"/>
        <v>20</v>
      </c>
      <c r="AU274" s="2">
        <f t="shared" si="72"/>
        <v>62302.409300000007</v>
      </c>
      <c r="AV274" s="3">
        <f t="shared" si="64"/>
        <v>1E-3</v>
      </c>
      <c r="AW274" s="2">
        <f t="shared" si="73"/>
        <v>62.302409300000008</v>
      </c>
      <c r="AX274" s="2">
        <f t="shared" si="65"/>
        <v>0</v>
      </c>
      <c r="AY274" s="2">
        <f t="shared" si="66"/>
        <v>0</v>
      </c>
      <c r="AZ274" s="2">
        <f t="shared" si="74"/>
        <v>12.460481860000002</v>
      </c>
      <c r="BA274" s="2">
        <f t="shared" si="75"/>
        <v>12.460481860000002</v>
      </c>
      <c r="BB274" s="2">
        <f t="shared" si="76"/>
        <v>24.920963720000003</v>
      </c>
      <c r="BC274" s="2">
        <f t="shared" si="77"/>
        <v>24.920963720000003</v>
      </c>
      <c r="BD274" s="2">
        <f t="shared" si="78"/>
        <v>37.381445580000005</v>
      </c>
      <c r="BE274" s="2">
        <f t="shared" si="79"/>
        <v>37.381445580000005</v>
      </c>
      <c r="BF274" s="2">
        <f t="shared" si="67"/>
        <v>1.5</v>
      </c>
      <c r="BG274" s="2"/>
      <c r="BH274" s="2">
        <f t="shared" si="68"/>
        <v>27.413060092000006</v>
      </c>
    </row>
    <row r="275" spans="1:60" x14ac:dyDescent="0.25">
      <c r="A275">
        <v>2221047</v>
      </c>
      <c r="B275">
        <v>120304076</v>
      </c>
      <c r="C275" t="s">
        <v>132</v>
      </c>
      <c r="D275">
        <v>2019</v>
      </c>
      <c r="E275">
        <v>0.14000000000000001</v>
      </c>
      <c r="F275">
        <v>433</v>
      </c>
      <c r="G275">
        <v>422</v>
      </c>
      <c r="H275">
        <v>0</v>
      </c>
      <c r="I275">
        <v>301718.21000000002</v>
      </c>
      <c r="J275">
        <v>0</v>
      </c>
      <c r="K275">
        <v>0</v>
      </c>
      <c r="L275">
        <v>1</v>
      </c>
      <c r="M275" t="s">
        <v>482</v>
      </c>
      <c r="N275">
        <v>203726</v>
      </c>
      <c r="O275">
        <v>41.8</v>
      </c>
      <c r="P275" t="s">
        <v>41</v>
      </c>
      <c r="Q275" t="s">
        <v>42</v>
      </c>
      <c r="R275" t="s">
        <v>42</v>
      </c>
      <c r="S275" s="1">
        <v>43606.436203703699</v>
      </c>
      <c r="T275" t="s">
        <v>144</v>
      </c>
      <c r="U275" t="s">
        <v>135</v>
      </c>
      <c r="V275" t="s">
        <v>483</v>
      </c>
      <c r="W275" s="1">
        <v>40856</v>
      </c>
      <c r="Y275">
        <v>1228013555</v>
      </c>
      <c r="AA275">
        <v>100097796149</v>
      </c>
      <c r="AF275" t="s">
        <v>64</v>
      </c>
      <c r="AG275" t="s">
        <v>47</v>
      </c>
      <c r="AH275">
        <v>0</v>
      </c>
      <c r="AI275" t="s">
        <v>48</v>
      </c>
      <c r="AJ275">
        <v>103676.28079999999</v>
      </c>
      <c r="AK275">
        <v>2480.2937999999999</v>
      </c>
      <c r="AL275">
        <v>41.8</v>
      </c>
      <c r="AM275">
        <v>6003</v>
      </c>
      <c r="AN275" t="s">
        <v>199</v>
      </c>
      <c r="AO275" t="s">
        <v>50</v>
      </c>
      <c r="AP275" t="s">
        <v>51</v>
      </c>
      <c r="AR275">
        <f t="shared" si="69"/>
        <v>2480.2937999999999</v>
      </c>
      <c r="AS275">
        <f t="shared" si="70"/>
        <v>103676.28079999999</v>
      </c>
      <c r="AT275" s="2">
        <f t="shared" si="71"/>
        <v>20</v>
      </c>
      <c r="AU275" s="2">
        <f t="shared" si="72"/>
        <v>54070.404799999997</v>
      </c>
      <c r="AV275" s="3">
        <f t="shared" si="64"/>
        <v>1E-3</v>
      </c>
      <c r="AW275" s="2">
        <f t="shared" si="73"/>
        <v>54.070404799999999</v>
      </c>
      <c r="AX275" s="2">
        <f t="shared" si="65"/>
        <v>203726</v>
      </c>
      <c r="AY275" s="2">
        <f t="shared" si="66"/>
        <v>433</v>
      </c>
      <c r="AZ275" s="2">
        <f t="shared" si="74"/>
        <v>54.070404799999999</v>
      </c>
      <c r="BA275" s="2">
        <f t="shared" si="75"/>
        <v>54.070404799999999</v>
      </c>
      <c r="BB275" s="2">
        <f t="shared" si="76"/>
        <v>54.070404799999999</v>
      </c>
      <c r="BC275" s="2">
        <f t="shared" si="77"/>
        <v>54.070404799999999</v>
      </c>
      <c r="BD275" s="2">
        <f t="shared" si="78"/>
        <v>54.070404799999999</v>
      </c>
      <c r="BE275" s="2">
        <f t="shared" si="79"/>
        <v>54.070404799999999</v>
      </c>
      <c r="BF275" s="2">
        <f t="shared" si="67"/>
        <v>1</v>
      </c>
      <c r="BG275" s="2"/>
      <c r="BH275" s="2">
        <f t="shared" si="68"/>
        <v>54.070404799999999</v>
      </c>
    </row>
    <row r="276" spans="1:60" x14ac:dyDescent="0.25">
      <c r="A276">
        <v>2203175</v>
      </c>
      <c r="B276">
        <v>13091706</v>
      </c>
      <c r="C276" t="s">
        <v>132</v>
      </c>
      <c r="D276">
        <v>2019</v>
      </c>
      <c r="E276">
        <v>0.33</v>
      </c>
      <c r="F276">
        <v>1821</v>
      </c>
      <c r="G276">
        <v>1777</v>
      </c>
      <c r="H276">
        <v>0</v>
      </c>
      <c r="I276">
        <v>538454.57999999996</v>
      </c>
      <c r="J276">
        <v>0</v>
      </c>
      <c r="K276">
        <v>0</v>
      </c>
      <c r="L276">
        <v>1</v>
      </c>
      <c r="M276" t="s">
        <v>484</v>
      </c>
      <c r="N276">
        <v>363575</v>
      </c>
      <c r="O276">
        <v>64.8</v>
      </c>
      <c r="P276" t="s">
        <v>41</v>
      </c>
      <c r="Q276" t="s">
        <v>42</v>
      </c>
      <c r="R276" t="s">
        <v>42</v>
      </c>
      <c r="S276" s="1">
        <v>43606.438229166699</v>
      </c>
      <c r="T276" t="s">
        <v>144</v>
      </c>
      <c r="U276" t="s">
        <v>135</v>
      </c>
      <c r="V276" t="s">
        <v>485</v>
      </c>
      <c r="W276" s="1">
        <v>37557</v>
      </c>
      <c r="Y276">
        <v>1228095130</v>
      </c>
      <c r="AA276">
        <v>100102512928</v>
      </c>
      <c r="AF276" t="s">
        <v>64</v>
      </c>
      <c r="AG276" t="s">
        <v>47</v>
      </c>
      <c r="AH276">
        <v>0</v>
      </c>
      <c r="AI276" t="s">
        <v>48</v>
      </c>
      <c r="AJ276">
        <v>296098.92790000001</v>
      </c>
      <c r="AK276">
        <v>4569.4278999999997</v>
      </c>
      <c r="AL276">
        <v>64.8</v>
      </c>
      <c r="AM276">
        <v>6003</v>
      </c>
      <c r="AN276" t="s">
        <v>199</v>
      </c>
      <c r="AO276" t="s">
        <v>50</v>
      </c>
      <c r="AP276" t="s">
        <v>51</v>
      </c>
      <c r="AR276">
        <f t="shared" si="69"/>
        <v>4569.4278999999997</v>
      </c>
      <c r="AS276">
        <f t="shared" si="70"/>
        <v>296098.92790000001</v>
      </c>
      <c r="AT276" s="2">
        <f t="shared" si="71"/>
        <v>20</v>
      </c>
      <c r="AU276" s="2">
        <f t="shared" si="72"/>
        <v>204710.36990000002</v>
      </c>
      <c r="AV276" s="3">
        <f t="shared" si="64"/>
        <v>1E-3</v>
      </c>
      <c r="AW276" s="2">
        <f t="shared" si="73"/>
        <v>204.71036990000002</v>
      </c>
      <c r="AX276" s="2">
        <f t="shared" si="65"/>
        <v>363575</v>
      </c>
      <c r="AY276" s="2">
        <f t="shared" si="66"/>
        <v>1821</v>
      </c>
      <c r="AZ276" s="2">
        <f t="shared" si="74"/>
        <v>204.71036990000002</v>
      </c>
      <c r="BA276" s="2">
        <f t="shared" si="75"/>
        <v>204.71036990000002</v>
      </c>
      <c r="BB276" s="2">
        <f t="shared" si="76"/>
        <v>204.71036990000002</v>
      </c>
      <c r="BC276" s="2">
        <f t="shared" si="77"/>
        <v>204.71036990000002</v>
      </c>
      <c r="BD276" s="2">
        <f t="shared" si="78"/>
        <v>204.71036990000002</v>
      </c>
      <c r="BE276" s="2">
        <f t="shared" si="79"/>
        <v>204.71036990000002</v>
      </c>
      <c r="BF276" s="2">
        <f t="shared" si="67"/>
        <v>1</v>
      </c>
      <c r="BG276" s="2"/>
      <c r="BH276" s="2">
        <f t="shared" si="68"/>
        <v>204.71036990000002</v>
      </c>
    </row>
    <row r="277" spans="1:60" x14ac:dyDescent="0.25">
      <c r="A277">
        <v>2215116</v>
      </c>
      <c r="B277">
        <v>77756611</v>
      </c>
      <c r="C277" t="s">
        <v>132</v>
      </c>
      <c r="D277">
        <v>2019</v>
      </c>
      <c r="E277">
        <v>0.14000000000000001</v>
      </c>
      <c r="F277">
        <v>609</v>
      </c>
      <c r="G277">
        <v>0</v>
      </c>
      <c r="H277">
        <v>594</v>
      </c>
      <c r="I277">
        <v>423967.35</v>
      </c>
      <c r="J277">
        <v>0</v>
      </c>
      <c r="K277">
        <v>0</v>
      </c>
      <c r="L277">
        <v>1</v>
      </c>
      <c r="M277" t="s">
        <v>486</v>
      </c>
      <c r="N277">
        <v>286271</v>
      </c>
      <c r="O277">
        <v>27.3</v>
      </c>
      <c r="P277" t="s">
        <v>58</v>
      </c>
      <c r="Q277" t="s">
        <v>59</v>
      </c>
      <c r="R277" t="s">
        <v>60</v>
      </c>
      <c r="S277" s="1">
        <v>43606.434398148202</v>
      </c>
      <c r="T277" t="s">
        <v>144</v>
      </c>
      <c r="U277" t="s">
        <v>135</v>
      </c>
      <c r="V277" t="s">
        <v>487</v>
      </c>
      <c r="W277" s="1">
        <v>41295</v>
      </c>
      <c r="Y277">
        <v>1227943597</v>
      </c>
      <c r="AA277">
        <v>100061381431</v>
      </c>
      <c r="AD277" t="s">
        <v>62</v>
      </c>
      <c r="AF277" t="s">
        <v>46</v>
      </c>
      <c r="AG277" t="s">
        <v>267</v>
      </c>
      <c r="AH277">
        <v>0</v>
      </c>
      <c r="AI277" t="s">
        <v>148</v>
      </c>
      <c r="AJ277">
        <v>67666.424299999999</v>
      </c>
      <c r="AK277">
        <v>2478.6235999999999</v>
      </c>
      <c r="AL277">
        <v>27.3</v>
      </c>
      <c r="AM277">
        <v>4001</v>
      </c>
      <c r="AN277" t="s">
        <v>199</v>
      </c>
      <c r="AO277" t="s">
        <v>268</v>
      </c>
      <c r="AP277" t="s">
        <v>269</v>
      </c>
      <c r="AR277">
        <f t="shared" si="69"/>
        <v>2478.6235999999999</v>
      </c>
      <c r="AS277">
        <f t="shared" si="70"/>
        <v>67666.424299999999</v>
      </c>
      <c r="AT277" s="2">
        <f t="shared" si="71"/>
        <v>50</v>
      </c>
      <c r="AU277" s="2" t="str">
        <f t="shared" si="72"/>
        <v>вычет превышает налог</v>
      </c>
      <c r="AV277" s="3">
        <f t="shared" si="64"/>
        <v>1E-3</v>
      </c>
      <c r="AW277" s="2">
        <f t="shared" si="73"/>
        <v>0</v>
      </c>
      <c r="AX277" s="2">
        <f t="shared" si="65"/>
        <v>286271</v>
      </c>
      <c r="AY277" s="2" t="str">
        <f t="shared" si="66"/>
        <v>льгота</v>
      </c>
      <c r="AZ277" s="2">
        <f t="shared" si="74"/>
        <v>0</v>
      </c>
      <c r="BA277" s="2" t="str">
        <f t="shared" si="75"/>
        <v>льгота</v>
      </c>
      <c r="BB277" s="2">
        <f t="shared" si="76"/>
        <v>0</v>
      </c>
      <c r="BC277" s="2" t="str">
        <f t="shared" si="77"/>
        <v>льгота</v>
      </c>
      <c r="BD277" s="2">
        <f t="shared" si="78"/>
        <v>0</v>
      </c>
      <c r="BE277" s="2" t="str">
        <f t="shared" si="79"/>
        <v>льгота</v>
      </c>
      <c r="BF277" s="2" t="str">
        <f t="shared" si="67"/>
        <v>льгота</v>
      </c>
      <c r="BG277" s="2"/>
      <c r="BH277" s="2" t="str">
        <f t="shared" si="68"/>
        <v>льгота</v>
      </c>
    </row>
    <row r="278" spans="1:60" x14ac:dyDescent="0.25">
      <c r="A278">
        <v>2202945</v>
      </c>
      <c r="B278">
        <v>13091685</v>
      </c>
      <c r="C278" t="s">
        <v>132</v>
      </c>
      <c r="D278">
        <v>2019</v>
      </c>
      <c r="E278">
        <v>0.14000000000000001</v>
      </c>
      <c r="F278">
        <v>498</v>
      </c>
      <c r="G278">
        <v>486</v>
      </c>
      <c r="H278">
        <v>0</v>
      </c>
      <c r="I278">
        <v>347336.4</v>
      </c>
      <c r="J278">
        <v>0</v>
      </c>
      <c r="K278">
        <v>0</v>
      </c>
      <c r="L278">
        <v>1</v>
      </c>
      <c r="M278" t="s">
        <v>488</v>
      </c>
      <c r="N278">
        <v>234528.29</v>
      </c>
      <c r="O278">
        <v>59.1</v>
      </c>
      <c r="P278" t="s">
        <v>41</v>
      </c>
      <c r="Q278" t="s">
        <v>42</v>
      </c>
      <c r="R278" t="s">
        <v>42</v>
      </c>
      <c r="S278" s="1">
        <v>43606.439652777801</v>
      </c>
      <c r="T278" t="s">
        <v>144</v>
      </c>
      <c r="U278" t="s">
        <v>135</v>
      </c>
      <c r="V278" t="s">
        <v>489</v>
      </c>
      <c r="W278" s="1">
        <v>41452</v>
      </c>
      <c r="Y278">
        <v>1228154145</v>
      </c>
      <c r="AA278">
        <v>100091787173</v>
      </c>
      <c r="AF278" t="s">
        <v>64</v>
      </c>
      <c r="AG278" t="s">
        <v>47</v>
      </c>
      <c r="AH278">
        <v>0</v>
      </c>
      <c r="AI278" t="s">
        <v>48</v>
      </c>
      <c r="AJ278">
        <v>563328.17440000002</v>
      </c>
      <c r="AK278">
        <v>9531.7795999999998</v>
      </c>
      <c r="AL278">
        <v>59.1</v>
      </c>
      <c r="AM278">
        <v>1002</v>
      </c>
      <c r="AN278" t="s">
        <v>49</v>
      </c>
      <c r="AO278" t="s">
        <v>50</v>
      </c>
      <c r="AP278" t="s">
        <v>51</v>
      </c>
      <c r="AR278">
        <f t="shared" si="69"/>
        <v>9531.7795999999998</v>
      </c>
      <c r="AS278">
        <f t="shared" si="70"/>
        <v>563328.17440000002</v>
      </c>
      <c r="AT278" s="2">
        <f t="shared" si="71"/>
        <v>20</v>
      </c>
      <c r="AU278" s="2">
        <f t="shared" si="72"/>
        <v>372692.58240000001</v>
      </c>
      <c r="AV278" s="3">
        <f t="shared" si="64"/>
        <v>1E-3</v>
      </c>
      <c r="AW278" s="2">
        <f t="shared" si="73"/>
        <v>372.69258240000005</v>
      </c>
      <c r="AX278" s="2">
        <f t="shared" si="65"/>
        <v>234528.29</v>
      </c>
      <c r="AY278" s="2">
        <f t="shared" si="66"/>
        <v>498</v>
      </c>
      <c r="AZ278" s="2">
        <f t="shared" si="74"/>
        <v>372.69258240000005</v>
      </c>
      <c r="BA278" s="2">
        <f t="shared" si="75"/>
        <v>372.69258240000005</v>
      </c>
      <c r="BB278" s="2">
        <f t="shared" si="76"/>
        <v>372.69258240000005</v>
      </c>
      <c r="BC278" s="2">
        <f t="shared" si="77"/>
        <v>372.69258240000005</v>
      </c>
      <c r="BD278" s="2">
        <f t="shared" si="78"/>
        <v>372.69258240000005</v>
      </c>
      <c r="BE278" s="2">
        <f t="shared" si="79"/>
        <v>372.69258240000005</v>
      </c>
      <c r="BF278" s="2">
        <f t="shared" si="67"/>
        <v>1</v>
      </c>
      <c r="BG278" s="2"/>
      <c r="BH278" s="2">
        <f t="shared" si="68"/>
        <v>372.69258240000005</v>
      </c>
    </row>
    <row r="279" spans="1:60" x14ac:dyDescent="0.25">
      <c r="A279">
        <v>2254118</v>
      </c>
      <c r="B279">
        <v>167107124</v>
      </c>
      <c r="C279" t="s">
        <v>132</v>
      </c>
      <c r="D279">
        <v>2019</v>
      </c>
      <c r="E279">
        <v>0.14000000000000001</v>
      </c>
      <c r="F279">
        <v>0</v>
      </c>
      <c r="G279">
        <v>0</v>
      </c>
      <c r="H279">
        <v>0</v>
      </c>
      <c r="I279">
        <v>0</v>
      </c>
      <c r="J279">
        <v>0</v>
      </c>
      <c r="K279">
        <v>0</v>
      </c>
      <c r="L279">
        <v>1</v>
      </c>
      <c r="M279" t="s">
        <v>490</v>
      </c>
      <c r="O279">
        <v>63.7</v>
      </c>
      <c r="P279" t="s">
        <v>41</v>
      </c>
      <c r="Q279" t="s">
        <v>42</v>
      </c>
      <c r="R279" t="s">
        <v>42</v>
      </c>
      <c r="S279" s="1">
        <v>43606.449710648201</v>
      </c>
      <c r="T279" t="s">
        <v>144</v>
      </c>
      <c r="U279" t="s">
        <v>135</v>
      </c>
      <c r="V279" t="s">
        <v>491</v>
      </c>
      <c r="W279" s="1">
        <v>42143</v>
      </c>
      <c r="Y279">
        <v>1228576187</v>
      </c>
      <c r="AA279">
        <v>100163489693</v>
      </c>
      <c r="AF279" t="s">
        <v>64</v>
      </c>
      <c r="AG279" t="s">
        <v>47</v>
      </c>
      <c r="AH279">
        <v>0</v>
      </c>
      <c r="AI279" t="s">
        <v>48</v>
      </c>
      <c r="AJ279">
        <v>661222.43460000004</v>
      </c>
      <c r="AK279">
        <v>10380.258</v>
      </c>
      <c r="AL279">
        <v>63.7</v>
      </c>
      <c r="AM279">
        <v>1002</v>
      </c>
      <c r="AN279" t="s">
        <v>49</v>
      </c>
      <c r="AO279" t="s">
        <v>50</v>
      </c>
      <c r="AP279" t="s">
        <v>51</v>
      </c>
      <c r="AR279">
        <f t="shared" si="69"/>
        <v>10380.258</v>
      </c>
      <c r="AS279">
        <f t="shared" si="70"/>
        <v>661222.43460000004</v>
      </c>
      <c r="AT279" s="2">
        <f t="shared" si="71"/>
        <v>20</v>
      </c>
      <c r="AU279" s="2">
        <f t="shared" si="72"/>
        <v>453617.2746</v>
      </c>
      <c r="AV279" s="3">
        <f t="shared" si="64"/>
        <v>1E-3</v>
      </c>
      <c r="AW279" s="2">
        <f t="shared" si="73"/>
        <v>453.61727460000003</v>
      </c>
      <c r="AX279" s="2">
        <f t="shared" si="65"/>
        <v>0</v>
      </c>
      <c r="AY279" s="2">
        <f t="shared" si="66"/>
        <v>0</v>
      </c>
      <c r="AZ279" s="2">
        <f t="shared" si="74"/>
        <v>90.723454920000009</v>
      </c>
      <c r="BA279" s="2">
        <f t="shared" si="75"/>
        <v>90.723454920000009</v>
      </c>
      <c r="BB279" s="2">
        <f t="shared" si="76"/>
        <v>181.44690984000002</v>
      </c>
      <c r="BC279" s="2">
        <f t="shared" si="77"/>
        <v>181.44690984000002</v>
      </c>
      <c r="BD279" s="2">
        <f t="shared" si="78"/>
        <v>272.17036475999998</v>
      </c>
      <c r="BE279" s="2">
        <f t="shared" si="79"/>
        <v>272.17036475999998</v>
      </c>
      <c r="BF279" s="2">
        <f t="shared" si="67"/>
        <v>1.4999999999999998</v>
      </c>
      <c r="BG279" s="2"/>
      <c r="BH279" s="2">
        <f t="shared" si="68"/>
        <v>199.59160082400004</v>
      </c>
    </row>
    <row r="280" spans="1:60" x14ac:dyDescent="0.25">
      <c r="A280">
        <v>2232447</v>
      </c>
      <c r="B280">
        <v>132508053</v>
      </c>
      <c r="C280" t="s">
        <v>132</v>
      </c>
      <c r="D280">
        <v>2019</v>
      </c>
      <c r="E280">
        <v>0.04</v>
      </c>
      <c r="F280">
        <v>119</v>
      </c>
      <c r="G280">
        <v>116</v>
      </c>
      <c r="H280">
        <v>0</v>
      </c>
      <c r="I280">
        <v>290170.84999999998</v>
      </c>
      <c r="J280">
        <v>0</v>
      </c>
      <c r="K280">
        <v>0</v>
      </c>
      <c r="L280">
        <v>0.5</v>
      </c>
      <c r="M280" t="s">
        <v>492</v>
      </c>
      <c r="N280">
        <v>391858</v>
      </c>
      <c r="O280">
        <v>52.4</v>
      </c>
      <c r="P280" t="s">
        <v>41</v>
      </c>
      <c r="Q280" t="s">
        <v>42</v>
      </c>
      <c r="R280" t="s">
        <v>42</v>
      </c>
      <c r="S280" s="1">
        <v>43606.457766203697</v>
      </c>
      <c r="T280" t="s">
        <v>144</v>
      </c>
      <c r="U280" t="s">
        <v>135</v>
      </c>
      <c r="V280" t="s">
        <v>493</v>
      </c>
      <c r="W280" s="1">
        <v>41808</v>
      </c>
      <c r="Y280">
        <v>1228925442</v>
      </c>
      <c r="AA280">
        <v>100097814859</v>
      </c>
      <c r="AF280" t="s">
        <v>64</v>
      </c>
      <c r="AG280" t="s">
        <v>47</v>
      </c>
      <c r="AH280">
        <v>0</v>
      </c>
      <c r="AI280" t="s">
        <v>48</v>
      </c>
      <c r="AJ280">
        <v>499966.06400000001</v>
      </c>
      <c r="AK280">
        <v>9541.3371000000006</v>
      </c>
      <c r="AL280">
        <v>52.4</v>
      </c>
      <c r="AM280">
        <v>1002</v>
      </c>
      <c r="AN280" t="s">
        <v>49</v>
      </c>
      <c r="AO280" t="s">
        <v>50</v>
      </c>
      <c r="AP280" t="s">
        <v>51</v>
      </c>
      <c r="AR280">
        <f t="shared" si="69"/>
        <v>9541.3371000000006</v>
      </c>
      <c r="AS280">
        <f t="shared" si="70"/>
        <v>499966.06400000001</v>
      </c>
      <c r="AT280" s="2">
        <f t="shared" si="71"/>
        <v>20</v>
      </c>
      <c r="AU280" s="2">
        <f t="shared" si="72"/>
        <v>309139.32199999999</v>
      </c>
      <c r="AV280" s="3">
        <f t="shared" si="64"/>
        <v>1E-3</v>
      </c>
      <c r="AW280" s="2">
        <f t="shared" si="73"/>
        <v>154.569661</v>
      </c>
      <c r="AX280" s="2">
        <f t="shared" si="65"/>
        <v>391858</v>
      </c>
      <c r="AY280" s="2">
        <f t="shared" si="66"/>
        <v>119</v>
      </c>
      <c r="AZ280" s="2">
        <f t="shared" si="74"/>
        <v>126.11393219999999</v>
      </c>
      <c r="BA280" s="2">
        <f t="shared" si="75"/>
        <v>126.11393219999999</v>
      </c>
      <c r="BB280" s="2">
        <f t="shared" si="76"/>
        <v>133.22786439999999</v>
      </c>
      <c r="BC280" s="2">
        <f t="shared" si="77"/>
        <v>133.22786439999999</v>
      </c>
      <c r="BD280" s="2">
        <f t="shared" si="78"/>
        <v>140.34179660000001</v>
      </c>
      <c r="BE280" s="2">
        <f t="shared" si="79"/>
        <v>140.34179660000001</v>
      </c>
      <c r="BF280" s="2">
        <f t="shared" si="67"/>
        <v>1.0533967292205579</v>
      </c>
      <c r="BG280" s="2"/>
      <c r="BH280" s="2">
        <f t="shared" si="68"/>
        <v>140.34179660000001</v>
      </c>
    </row>
    <row r="281" spans="1:60" x14ac:dyDescent="0.25">
      <c r="A281">
        <v>2232448</v>
      </c>
      <c r="B281">
        <v>132508053</v>
      </c>
      <c r="C281" t="s">
        <v>132</v>
      </c>
      <c r="D281">
        <v>2019</v>
      </c>
      <c r="E281">
        <v>0.04</v>
      </c>
      <c r="F281">
        <v>119</v>
      </c>
      <c r="G281">
        <v>48</v>
      </c>
      <c r="H281">
        <v>68</v>
      </c>
      <c r="I281">
        <v>290170.84999999998</v>
      </c>
      <c r="J281">
        <v>0</v>
      </c>
      <c r="K281">
        <v>0</v>
      </c>
      <c r="L281">
        <v>0.5</v>
      </c>
      <c r="M281" t="s">
        <v>492</v>
      </c>
      <c r="N281">
        <v>391858</v>
      </c>
      <c r="O281">
        <v>52.4</v>
      </c>
      <c r="P281" t="s">
        <v>58</v>
      </c>
      <c r="Q281" t="s">
        <v>59</v>
      </c>
      <c r="R281" t="s">
        <v>60</v>
      </c>
      <c r="S281" s="1">
        <v>43606.441689814797</v>
      </c>
      <c r="T281" t="s">
        <v>144</v>
      </c>
      <c r="U281" t="s">
        <v>135</v>
      </c>
      <c r="V281" t="s">
        <v>493</v>
      </c>
      <c r="W281" s="1">
        <v>37621</v>
      </c>
      <c r="Y281">
        <v>1228237856</v>
      </c>
      <c r="AA281">
        <v>100145096406</v>
      </c>
      <c r="AD281" t="s">
        <v>62</v>
      </c>
      <c r="AF281" t="s">
        <v>64</v>
      </c>
      <c r="AG281" t="s">
        <v>47</v>
      </c>
      <c r="AH281">
        <v>0</v>
      </c>
      <c r="AI281" t="s">
        <v>48</v>
      </c>
      <c r="AJ281">
        <v>499966.06400000001</v>
      </c>
      <c r="AK281">
        <v>9541.3371000000006</v>
      </c>
      <c r="AL281">
        <v>52.4</v>
      </c>
      <c r="AM281">
        <v>1002</v>
      </c>
      <c r="AN281" t="s">
        <v>49</v>
      </c>
      <c r="AO281" t="s">
        <v>50</v>
      </c>
      <c r="AP281" t="s">
        <v>51</v>
      </c>
      <c r="AR281">
        <f t="shared" si="69"/>
        <v>9541.3371000000006</v>
      </c>
      <c r="AS281">
        <f t="shared" si="70"/>
        <v>499966.06400000001</v>
      </c>
      <c r="AT281" s="2">
        <f t="shared" si="71"/>
        <v>20</v>
      </c>
      <c r="AU281" s="2">
        <f t="shared" si="72"/>
        <v>309139.32199999999</v>
      </c>
      <c r="AV281" s="3">
        <f t="shared" si="64"/>
        <v>1E-3</v>
      </c>
      <c r="AW281" s="2">
        <f t="shared" si="73"/>
        <v>154.569661</v>
      </c>
      <c r="AX281" s="2">
        <f t="shared" si="65"/>
        <v>391858</v>
      </c>
      <c r="AY281" s="2" t="str">
        <f t="shared" si="66"/>
        <v>льгота</v>
      </c>
      <c r="AZ281" s="2">
        <f t="shared" si="74"/>
        <v>154.569661</v>
      </c>
      <c r="BA281" s="2" t="str">
        <f t="shared" si="75"/>
        <v>льгота</v>
      </c>
      <c r="BB281" s="2">
        <f t="shared" si="76"/>
        <v>154.569661</v>
      </c>
      <c r="BC281" s="2" t="str">
        <f t="shared" si="77"/>
        <v>льгота</v>
      </c>
      <c r="BD281" s="2">
        <f t="shared" si="78"/>
        <v>154.569661</v>
      </c>
      <c r="BE281" s="2" t="str">
        <f t="shared" si="79"/>
        <v>льгота</v>
      </c>
      <c r="BF281" s="2" t="str">
        <f t="shared" si="67"/>
        <v>льгота</v>
      </c>
      <c r="BG281" s="2"/>
      <c r="BH281" s="2" t="str">
        <f t="shared" si="68"/>
        <v>льгота</v>
      </c>
    </row>
    <row r="282" spans="1:60" x14ac:dyDescent="0.25">
      <c r="A282">
        <v>2203876</v>
      </c>
      <c r="B282">
        <v>13095449</v>
      </c>
      <c r="C282" t="s">
        <v>132</v>
      </c>
      <c r="D282">
        <v>2019</v>
      </c>
      <c r="E282">
        <v>0.04</v>
      </c>
      <c r="F282">
        <v>119</v>
      </c>
      <c r="G282">
        <v>116</v>
      </c>
      <c r="H282">
        <v>0</v>
      </c>
      <c r="I282">
        <v>290170.84999999998</v>
      </c>
      <c r="J282">
        <v>0</v>
      </c>
      <c r="K282">
        <v>0</v>
      </c>
      <c r="L282">
        <v>0.5</v>
      </c>
      <c r="M282" t="s">
        <v>494</v>
      </c>
      <c r="N282">
        <v>391858</v>
      </c>
      <c r="O282">
        <v>59.2</v>
      </c>
      <c r="P282" t="s">
        <v>41</v>
      </c>
      <c r="Q282" t="s">
        <v>42</v>
      </c>
      <c r="R282" t="s">
        <v>42</v>
      </c>
      <c r="S282" s="1">
        <v>43606.4530324074</v>
      </c>
      <c r="T282" t="s">
        <v>144</v>
      </c>
      <c r="U282" t="s">
        <v>135</v>
      </c>
      <c r="V282" t="s">
        <v>495</v>
      </c>
      <c r="W282" s="1">
        <v>42401</v>
      </c>
      <c r="Y282">
        <v>1228715964</v>
      </c>
      <c r="AA282">
        <v>100080769281</v>
      </c>
      <c r="AF282" t="s">
        <v>64</v>
      </c>
      <c r="AG282" t="s">
        <v>47</v>
      </c>
      <c r="AH282">
        <v>0</v>
      </c>
      <c r="AI282" t="s">
        <v>48</v>
      </c>
      <c r="AJ282">
        <v>659677.58799999999</v>
      </c>
      <c r="AK282">
        <v>11143.202499999999</v>
      </c>
      <c r="AL282">
        <v>59.2</v>
      </c>
      <c r="AM282">
        <v>1002</v>
      </c>
      <c r="AN282" t="s">
        <v>49</v>
      </c>
      <c r="AO282" t="s">
        <v>50</v>
      </c>
      <c r="AP282" t="s">
        <v>51</v>
      </c>
      <c r="AR282">
        <f t="shared" si="69"/>
        <v>11143.202499999999</v>
      </c>
      <c r="AS282">
        <f t="shared" si="70"/>
        <v>659677.58799999999</v>
      </c>
      <c r="AT282" s="2">
        <f t="shared" si="71"/>
        <v>20</v>
      </c>
      <c r="AU282" s="2">
        <f t="shared" si="72"/>
        <v>436813.538</v>
      </c>
      <c r="AV282" s="3">
        <f t="shared" si="64"/>
        <v>1E-3</v>
      </c>
      <c r="AW282" s="2">
        <f t="shared" si="73"/>
        <v>218.406769</v>
      </c>
      <c r="AX282" s="2">
        <f t="shared" si="65"/>
        <v>391858</v>
      </c>
      <c r="AY282" s="2">
        <f t="shared" si="66"/>
        <v>119</v>
      </c>
      <c r="AZ282" s="2">
        <f t="shared" si="74"/>
        <v>138.8813538</v>
      </c>
      <c r="BA282" s="2">
        <f t="shared" si="75"/>
        <v>138.8813538</v>
      </c>
      <c r="BB282" s="2">
        <f t="shared" si="76"/>
        <v>158.7627076</v>
      </c>
      <c r="BC282" s="2">
        <f t="shared" si="77"/>
        <v>158.7627076</v>
      </c>
      <c r="BD282" s="2">
        <f t="shared" si="78"/>
        <v>178.6440614</v>
      </c>
      <c r="BE282" s="2">
        <f t="shared" si="79"/>
        <v>178.6440614</v>
      </c>
      <c r="BF282" s="2">
        <f t="shared" si="67"/>
        <v>1.1252268501875815</v>
      </c>
      <c r="BG282" s="2"/>
      <c r="BH282" s="2">
        <f t="shared" si="68"/>
        <v>174.63897836000001</v>
      </c>
    </row>
    <row r="283" spans="1:60" x14ac:dyDescent="0.25">
      <c r="A283">
        <v>2203877</v>
      </c>
      <c r="B283">
        <v>13095449</v>
      </c>
      <c r="C283" t="s">
        <v>132</v>
      </c>
      <c r="D283">
        <v>2019</v>
      </c>
      <c r="E283">
        <v>0.04</v>
      </c>
      <c r="F283">
        <v>119</v>
      </c>
      <c r="G283">
        <v>116</v>
      </c>
      <c r="H283">
        <v>0</v>
      </c>
      <c r="I283">
        <v>290170.84999999998</v>
      </c>
      <c r="J283">
        <v>0</v>
      </c>
      <c r="K283">
        <v>0</v>
      </c>
      <c r="L283">
        <v>0.5</v>
      </c>
      <c r="M283" t="s">
        <v>494</v>
      </c>
      <c r="N283">
        <v>391858</v>
      </c>
      <c r="O283">
        <v>59.2</v>
      </c>
      <c r="P283" t="s">
        <v>41</v>
      </c>
      <c r="Q283" t="s">
        <v>42</v>
      </c>
      <c r="R283" t="s">
        <v>42</v>
      </c>
      <c r="S283" s="1">
        <v>43606.438854166699</v>
      </c>
      <c r="T283" t="s">
        <v>144</v>
      </c>
      <c r="U283" t="s">
        <v>135</v>
      </c>
      <c r="V283" t="s">
        <v>495</v>
      </c>
      <c r="W283" s="1">
        <v>42401</v>
      </c>
      <c r="Y283">
        <v>1228120049</v>
      </c>
      <c r="AA283">
        <v>100081178032</v>
      </c>
      <c r="AF283" t="s">
        <v>64</v>
      </c>
      <c r="AG283" t="s">
        <v>47</v>
      </c>
      <c r="AH283">
        <v>0</v>
      </c>
      <c r="AI283" t="s">
        <v>48</v>
      </c>
      <c r="AJ283">
        <v>659677.58799999999</v>
      </c>
      <c r="AK283">
        <v>11143.202499999999</v>
      </c>
      <c r="AL283">
        <v>59.2</v>
      </c>
      <c r="AM283">
        <v>1002</v>
      </c>
      <c r="AN283" t="s">
        <v>49</v>
      </c>
      <c r="AO283" t="s">
        <v>50</v>
      </c>
      <c r="AP283" t="s">
        <v>51</v>
      </c>
      <c r="AR283">
        <f t="shared" si="69"/>
        <v>11143.202499999999</v>
      </c>
      <c r="AS283">
        <f t="shared" si="70"/>
        <v>659677.58799999999</v>
      </c>
      <c r="AT283" s="2">
        <f t="shared" si="71"/>
        <v>20</v>
      </c>
      <c r="AU283" s="2">
        <f t="shared" si="72"/>
        <v>436813.538</v>
      </c>
      <c r="AV283" s="3">
        <f t="shared" si="64"/>
        <v>1E-3</v>
      </c>
      <c r="AW283" s="2">
        <f t="shared" si="73"/>
        <v>218.406769</v>
      </c>
      <c r="AX283" s="2">
        <f t="shared" si="65"/>
        <v>391858</v>
      </c>
      <c r="AY283" s="2">
        <f t="shared" si="66"/>
        <v>119</v>
      </c>
      <c r="AZ283" s="2">
        <f t="shared" si="74"/>
        <v>138.8813538</v>
      </c>
      <c r="BA283" s="2">
        <f t="shared" si="75"/>
        <v>138.8813538</v>
      </c>
      <c r="BB283" s="2">
        <f t="shared" si="76"/>
        <v>158.7627076</v>
      </c>
      <c r="BC283" s="2">
        <f t="shared" si="77"/>
        <v>158.7627076</v>
      </c>
      <c r="BD283" s="2">
        <f t="shared" si="78"/>
        <v>178.6440614</v>
      </c>
      <c r="BE283" s="2">
        <f t="shared" si="79"/>
        <v>178.6440614</v>
      </c>
      <c r="BF283" s="2">
        <f t="shared" si="67"/>
        <v>1.1252268501875815</v>
      </c>
      <c r="BG283" s="2"/>
      <c r="BH283" s="2">
        <f t="shared" si="68"/>
        <v>174.63897836000001</v>
      </c>
    </row>
    <row r="284" spans="1:60" x14ac:dyDescent="0.25">
      <c r="A284">
        <v>2248331</v>
      </c>
      <c r="B284">
        <v>150649869</v>
      </c>
      <c r="C284" t="s">
        <v>132</v>
      </c>
      <c r="D284">
        <v>2019</v>
      </c>
      <c r="E284">
        <v>0</v>
      </c>
      <c r="F284">
        <v>0</v>
      </c>
      <c r="G284">
        <v>0</v>
      </c>
      <c r="H284">
        <v>0</v>
      </c>
      <c r="I284">
        <v>0</v>
      </c>
      <c r="J284">
        <v>0</v>
      </c>
      <c r="K284">
        <v>0</v>
      </c>
      <c r="L284">
        <v>0.33333000000000002</v>
      </c>
      <c r="M284" t="s">
        <v>496</v>
      </c>
      <c r="O284">
        <v>64.400000000000006</v>
      </c>
      <c r="P284" t="s">
        <v>41</v>
      </c>
      <c r="Q284" t="s">
        <v>42</v>
      </c>
      <c r="R284" t="s">
        <v>42</v>
      </c>
      <c r="S284" s="1">
        <v>43606.438530092601</v>
      </c>
      <c r="T284" t="s">
        <v>144</v>
      </c>
      <c r="U284" t="s">
        <v>135</v>
      </c>
      <c r="V284" t="s">
        <v>497</v>
      </c>
      <c r="W284" s="1">
        <v>41801</v>
      </c>
      <c r="Y284">
        <v>1228106995</v>
      </c>
      <c r="AA284">
        <v>100075143646</v>
      </c>
      <c r="AF284" t="s">
        <v>64</v>
      </c>
      <c r="AG284" t="s">
        <v>47</v>
      </c>
      <c r="AH284">
        <v>0</v>
      </c>
      <c r="AI284" t="s">
        <v>48</v>
      </c>
      <c r="AJ284">
        <v>294271.1568</v>
      </c>
      <c r="AK284">
        <v>4569.4278999999997</v>
      </c>
      <c r="AL284">
        <v>64.400000000000006</v>
      </c>
      <c r="AM284">
        <v>6003</v>
      </c>
      <c r="AN284" t="s">
        <v>199</v>
      </c>
      <c r="AO284" t="s">
        <v>50</v>
      </c>
      <c r="AP284" t="s">
        <v>51</v>
      </c>
      <c r="AR284">
        <f t="shared" si="69"/>
        <v>4569.4278999999997</v>
      </c>
      <c r="AS284">
        <f t="shared" si="70"/>
        <v>294271.1568</v>
      </c>
      <c r="AT284" s="2">
        <f t="shared" si="71"/>
        <v>20</v>
      </c>
      <c r="AU284" s="2">
        <f t="shared" si="72"/>
        <v>202882.59880000001</v>
      </c>
      <c r="AV284" s="3">
        <f t="shared" si="64"/>
        <v>1E-3</v>
      </c>
      <c r="AW284" s="2">
        <f t="shared" si="73"/>
        <v>67.626856658004002</v>
      </c>
      <c r="AX284" s="2">
        <f t="shared" si="65"/>
        <v>0</v>
      </c>
      <c r="AY284" s="2">
        <f t="shared" si="66"/>
        <v>0</v>
      </c>
      <c r="AZ284" s="2">
        <f t="shared" si="74"/>
        <v>13.525371331600802</v>
      </c>
      <c r="BA284" s="2">
        <f t="shared" si="75"/>
        <v>13.525371331600802</v>
      </c>
      <c r="BB284" s="2">
        <f t="shared" si="76"/>
        <v>27.050742663201603</v>
      </c>
      <c r="BC284" s="2">
        <f t="shared" si="77"/>
        <v>27.050742663201603</v>
      </c>
      <c r="BD284" s="2">
        <f t="shared" si="78"/>
        <v>40.576113994802398</v>
      </c>
      <c r="BE284" s="2">
        <f t="shared" si="79"/>
        <v>40.576113994802398</v>
      </c>
      <c r="BF284" s="2">
        <f t="shared" si="67"/>
        <v>1.4999999999999998</v>
      </c>
      <c r="BG284" s="2"/>
      <c r="BH284" s="2">
        <f t="shared" si="68"/>
        <v>29.755816929521767</v>
      </c>
    </row>
    <row r="285" spans="1:60" x14ac:dyDescent="0.25">
      <c r="A285">
        <v>2248332</v>
      </c>
      <c r="B285">
        <v>150649869</v>
      </c>
      <c r="C285" t="s">
        <v>132</v>
      </c>
      <c r="D285">
        <v>2019</v>
      </c>
      <c r="E285">
        <v>0</v>
      </c>
      <c r="F285">
        <v>0</v>
      </c>
      <c r="G285">
        <v>0</v>
      </c>
      <c r="H285">
        <v>0</v>
      </c>
      <c r="I285">
        <v>0</v>
      </c>
      <c r="J285">
        <v>0</v>
      </c>
      <c r="K285">
        <v>0</v>
      </c>
      <c r="L285">
        <v>0.33333000000000002</v>
      </c>
      <c r="M285" t="s">
        <v>496</v>
      </c>
      <c r="O285">
        <v>64.400000000000006</v>
      </c>
      <c r="P285" t="s">
        <v>41</v>
      </c>
      <c r="Q285" t="s">
        <v>42</v>
      </c>
      <c r="R285" t="s">
        <v>42</v>
      </c>
      <c r="S285" s="1">
        <v>43606.456736111097</v>
      </c>
      <c r="T285" t="s">
        <v>144</v>
      </c>
      <c r="U285" t="s">
        <v>135</v>
      </c>
      <c r="V285" t="s">
        <v>497</v>
      </c>
      <c r="W285" s="1">
        <v>41801</v>
      </c>
      <c r="Y285">
        <v>1228877871</v>
      </c>
      <c r="AA285">
        <v>100090484998</v>
      </c>
      <c r="AF285" t="s">
        <v>64</v>
      </c>
      <c r="AG285" t="s">
        <v>47</v>
      </c>
      <c r="AH285">
        <v>0</v>
      </c>
      <c r="AI285" t="s">
        <v>48</v>
      </c>
      <c r="AJ285">
        <v>294271.1568</v>
      </c>
      <c r="AK285">
        <v>4569.4278999999997</v>
      </c>
      <c r="AL285">
        <v>64.400000000000006</v>
      </c>
      <c r="AM285">
        <v>6003</v>
      </c>
      <c r="AN285" t="s">
        <v>199</v>
      </c>
      <c r="AO285" t="s">
        <v>50</v>
      </c>
      <c r="AP285" t="s">
        <v>51</v>
      </c>
      <c r="AR285">
        <f t="shared" si="69"/>
        <v>4569.4278999999997</v>
      </c>
      <c r="AS285">
        <f t="shared" si="70"/>
        <v>294271.1568</v>
      </c>
      <c r="AT285" s="2">
        <f t="shared" si="71"/>
        <v>20</v>
      </c>
      <c r="AU285" s="2">
        <f t="shared" si="72"/>
        <v>202882.59880000001</v>
      </c>
      <c r="AV285" s="3">
        <f t="shared" si="64"/>
        <v>1E-3</v>
      </c>
      <c r="AW285" s="2">
        <f t="shared" si="73"/>
        <v>67.626856658004002</v>
      </c>
      <c r="AX285" s="2">
        <f t="shared" si="65"/>
        <v>0</v>
      </c>
      <c r="AY285" s="2">
        <f t="shared" si="66"/>
        <v>0</v>
      </c>
      <c r="AZ285" s="2">
        <f t="shared" si="74"/>
        <v>13.525371331600802</v>
      </c>
      <c r="BA285" s="2">
        <f t="shared" si="75"/>
        <v>13.525371331600802</v>
      </c>
      <c r="BB285" s="2">
        <f t="shared" si="76"/>
        <v>27.050742663201603</v>
      </c>
      <c r="BC285" s="2">
        <f t="shared" si="77"/>
        <v>27.050742663201603</v>
      </c>
      <c r="BD285" s="2">
        <f t="shared" si="78"/>
        <v>40.576113994802398</v>
      </c>
      <c r="BE285" s="2">
        <f t="shared" si="79"/>
        <v>40.576113994802398</v>
      </c>
      <c r="BF285" s="2">
        <f t="shared" si="67"/>
        <v>1.4999999999999998</v>
      </c>
      <c r="BG285" s="2"/>
      <c r="BH285" s="2">
        <f t="shared" si="68"/>
        <v>29.755816929521767</v>
      </c>
    </row>
    <row r="286" spans="1:60" x14ac:dyDescent="0.25">
      <c r="A286">
        <v>2248333</v>
      </c>
      <c r="B286">
        <v>150649869</v>
      </c>
      <c r="C286" t="s">
        <v>132</v>
      </c>
      <c r="D286">
        <v>2019</v>
      </c>
      <c r="E286">
        <v>0</v>
      </c>
      <c r="F286">
        <v>0</v>
      </c>
      <c r="G286">
        <v>0</v>
      </c>
      <c r="H286">
        <v>0</v>
      </c>
      <c r="I286">
        <v>0</v>
      </c>
      <c r="J286">
        <v>0</v>
      </c>
      <c r="K286">
        <v>0</v>
      </c>
      <c r="L286">
        <v>0.33333000000000002</v>
      </c>
      <c r="M286" t="s">
        <v>496</v>
      </c>
      <c r="O286">
        <v>64.400000000000006</v>
      </c>
      <c r="P286" t="s">
        <v>41</v>
      </c>
      <c r="Q286" t="s">
        <v>42</v>
      </c>
      <c r="R286" t="s">
        <v>42</v>
      </c>
      <c r="S286" s="1">
        <v>43606.4304976852</v>
      </c>
      <c r="T286" t="s">
        <v>144</v>
      </c>
      <c r="U286" t="s">
        <v>135</v>
      </c>
      <c r="V286" t="s">
        <v>497</v>
      </c>
      <c r="W286" s="1">
        <v>41801</v>
      </c>
      <c r="Y286">
        <v>1227788015</v>
      </c>
      <c r="AA286">
        <v>100144729792</v>
      </c>
      <c r="AF286" t="s">
        <v>64</v>
      </c>
      <c r="AG286" t="s">
        <v>47</v>
      </c>
      <c r="AH286">
        <v>0</v>
      </c>
      <c r="AI286" t="s">
        <v>48</v>
      </c>
      <c r="AJ286">
        <v>294271.1568</v>
      </c>
      <c r="AK286">
        <v>4569.4278999999997</v>
      </c>
      <c r="AL286">
        <v>64.400000000000006</v>
      </c>
      <c r="AM286">
        <v>6003</v>
      </c>
      <c r="AN286" t="s">
        <v>199</v>
      </c>
      <c r="AO286" t="s">
        <v>50</v>
      </c>
      <c r="AP286" t="s">
        <v>51</v>
      </c>
      <c r="AR286">
        <f t="shared" si="69"/>
        <v>4569.4278999999997</v>
      </c>
      <c r="AS286">
        <f t="shared" si="70"/>
        <v>294271.1568</v>
      </c>
      <c r="AT286" s="2">
        <f t="shared" si="71"/>
        <v>20</v>
      </c>
      <c r="AU286" s="2">
        <f t="shared" si="72"/>
        <v>202882.59880000001</v>
      </c>
      <c r="AV286" s="3">
        <f t="shared" si="64"/>
        <v>1E-3</v>
      </c>
      <c r="AW286" s="2">
        <f t="shared" si="73"/>
        <v>67.626856658004002</v>
      </c>
      <c r="AX286" s="2">
        <f t="shared" si="65"/>
        <v>0</v>
      </c>
      <c r="AY286" s="2">
        <f t="shared" si="66"/>
        <v>0</v>
      </c>
      <c r="AZ286" s="2">
        <f t="shared" si="74"/>
        <v>13.525371331600802</v>
      </c>
      <c r="BA286" s="2">
        <f t="shared" si="75"/>
        <v>13.525371331600802</v>
      </c>
      <c r="BB286" s="2">
        <f t="shared" si="76"/>
        <v>27.050742663201603</v>
      </c>
      <c r="BC286" s="2">
        <f t="shared" si="77"/>
        <v>27.050742663201603</v>
      </c>
      <c r="BD286" s="2">
        <f t="shared" si="78"/>
        <v>40.576113994802398</v>
      </c>
      <c r="BE286" s="2">
        <f t="shared" si="79"/>
        <v>40.576113994802398</v>
      </c>
      <c r="BF286" s="2">
        <f t="shared" si="67"/>
        <v>1.4999999999999998</v>
      </c>
      <c r="BG286" s="2"/>
      <c r="BH286" s="2">
        <f t="shared" si="68"/>
        <v>29.755816929521767</v>
      </c>
    </row>
    <row r="287" spans="1:60" x14ac:dyDescent="0.25">
      <c r="A287">
        <v>2220846</v>
      </c>
      <c r="B287">
        <v>120049263</v>
      </c>
      <c r="C287" t="s">
        <v>132</v>
      </c>
      <c r="D287">
        <v>2019</v>
      </c>
      <c r="E287">
        <v>0.14000000000000001</v>
      </c>
      <c r="F287">
        <v>615</v>
      </c>
      <c r="G287">
        <v>600</v>
      </c>
      <c r="H287">
        <v>0</v>
      </c>
      <c r="I287">
        <v>428790.23</v>
      </c>
      <c r="J287">
        <v>0</v>
      </c>
      <c r="K287">
        <v>0</v>
      </c>
      <c r="L287">
        <v>1</v>
      </c>
      <c r="M287" t="s">
        <v>498</v>
      </c>
      <c r="N287">
        <v>289527.5</v>
      </c>
      <c r="O287">
        <v>27</v>
      </c>
      <c r="P287" t="s">
        <v>41</v>
      </c>
      <c r="Q287" t="s">
        <v>42</v>
      </c>
      <c r="R287" t="s">
        <v>42</v>
      </c>
      <c r="S287" s="1">
        <v>43606.456087963001</v>
      </c>
      <c r="T287" t="s">
        <v>144</v>
      </c>
      <c r="U287" t="s">
        <v>135</v>
      </c>
      <c r="V287" t="s">
        <v>499</v>
      </c>
      <c r="W287" s="1">
        <v>42810</v>
      </c>
      <c r="Y287">
        <v>1228850355</v>
      </c>
      <c r="AA287">
        <v>100194365317</v>
      </c>
      <c r="AF287" t="s">
        <v>46</v>
      </c>
      <c r="AG287" t="s">
        <v>267</v>
      </c>
      <c r="AH287">
        <v>0</v>
      </c>
      <c r="AI287" t="s">
        <v>148</v>
      </c>
      <c r="AJ287">
        <v>138843.666</v>
      </c>
      <c r="AK287">
        <v>5142.3580000000002</v>
      </c>
      <c r="AL287">
        <v>27</v>
      </c>
      <c r="AM287">
        <v>4001</v>
      </c>
      <c r="AN287" t="s">
        <v>199</v>
      </c>
      <c r="AO287" t="s">
        <v>268</v>
      </c>
      <c r="AP287" t="s">
        <v>269</v>
      </c>
      <c r="AR287">
        <f t="shared" si="69"/>
        <v>5142.3580000000002</v>
      </c>
      <c r="AS287">
        <f t="shared" si="70"/>
        <v>138843.666</v>
      </c>
      <c r="AT287" s="2">
        <f t="shared" si="71"/>
        <v>50</v>
      </c>
      <c r="AU287" s="2" t="str">
        <f t="shared" si="72"/>
        <v>вычет превышает налог</v>
      </c>
      <c r="AV287" s="3">
        <f t="shared" si="64"/>
        <v>1E-3</v>
      </c>
      <c r="AW287" s="2">
        <f t="shared" si="73"/>
        <v>0</v>
      </c>
      <c r="AX287" s="2">
        <f t="shared" si="65"/>
        <v>289527.5</v>
      </c>
      <c r="AY287" s="2">
        <f t="shared" si="66"/>
        <v>615</v>
      </c>
      <c r="AZ287" s="2">
        <f t="shared" si="74"/>
        <v>0</v>
      </c>
      <c r="BA287" s="2" t="str">
        <f t="shared" si="75"/>
        <v>вычет превышает налог</v>
      </c>
      <c r="BB287" s="2">
        <f t="shared" si="76"/>
        <v>0</v>
      </c>
      <c r="BC287" s="2" t="str">
        <f t="shared" si="77"/>
        <v>вычет превышает налог</v>
      </c>
      <c r="BD287" s="2">
        <f t="shared" si="78"/>
        <v>0</v>
      </c>
      <c r="BE287" s="2" t="str">
        <f t="shared" si="79"/>
        <v>вычет превышает налог</v>
      </c>
      <c r="BF287" s="2" t="str">
        <f t="shared" si="67"/>
        <v>вычет превышает налог</v>
      </c>
      <c r="BG287" s="2"/>
      <c r="BH287" s="2" t="str">
        <f t="shared" si="68"/>
        <v>вычет превышает налог</v>
      </c>
    </row>
    <row r="288" spans="1:60" x14ac:dyDescent="0.25">
      <c r="A288">
        <v>2221538</v>
      </c>
      <c r="B288">
        <v>121295011</v>
      </c>
      <c r="C288" t="s">
        <v>132</v>
      </c>
      <c r="D288">
        <v>2019</v>
      </c>
      <c r="E288">
        <v>0.14000000000000001</v>
      </c>
      <c r="F288">
        <v>562</v>
      </c>
      <c r="G288">
        <v>548</v>
      </c>
      <c r="H288">
        <v>0</v>
      </c>
      <c r="I288">
        <v>391512.39</v>
      </c>
      <c r="J288">
        <v>0</v>
      </c>
      <c r="K288">
        <v>0</v>
      </c>
      <c r="L288">
        <v>1</v>
      </c>
      <c r="M288" t="s">
        <v>500</v>
      </c>
      <c r="N288">
        <v>264356.78000000003</v>
      </c>
      <c r="O288">
        <v>56.9</v>
      </c>
      <c r="P288" t="s">
        <v>41</v>
      </c>
      <c r="Q288" t="s">
        <v>42</v>
      </c>
      <c r="R288" t="s">
        <v>42</v>
      </c>
      <c r="S288" s="1">
        <v>43606.437523148103</v>
      </c>
      <c r="T288" t="s">
        <v>144</v>
      </c>
      <c r="U288" t="s">
        <v>135</v>
      </c>
      <c r="V288" t="s">
        <v>501</v>
      </c>
      <c r="W288" s="1">
        <v>42523</v>
      </c>
      <c r="Y288">
        <v>1228067296</v>
      </c>
      <c r="AA288">
        <v>100091787259</v>
      </c>
      <c r="AF288" t="s">
        <v>46</v>
      </c>
      <c r="AG288" t="s">
        <v>267</v>
      </c>
      <c r="AH288">
        <v>0</v>
      </c>
      <c r="AI288" t="s">
        <v>148</v>
      </c>
      <c r="AJ288">
        <v>292846.17739999999</v>
      </c>
      <c r="AK288">
        <v>5146.6814999999997</v>
      </c>
      <c r="AL288">
        <v>56.9</v>
      </c>
      <c r="AM288">
        <v>4001</v>
      </c>
      <c r="AN288" t="s">
        <v>199</v>
      </c>
      <c r="AO288" t="s">
        <v>268</v>
      </c>
      <c r="AP288" t="s">
        <v>269</v>
      </c>
      <c r="AR288">
        <f t="shared" si="69"/>
        <v>5146.6814999999997</v>
      </c>
      <c r="AS288">
        <f t="shared" si="70"/>
        <v>292846.17739999999</v>
      </c>
      <c r="AT288" s="2">
        <f t="shared" si="71"/>
        <v>50</v>
      </c>
      <c r="AU288" s="2">
        <f t="shared" si="72"/>
        <v>35512.102400000003</v>
      </c>
      <c r="AV288" s="3">
        <f t="shared" si="64"/>
        <v>1E-3</v>
      </c>
      <c r="AW288" s="2">
        <f t="shared" si="73"/>
        <v>35.512102400000003</v>
      </c>
      <c r="AX288" s="2">
        <f t="shared" si="65"/>
        <v>264356.78000000003</v>
      </c>
      <c r="AY288" s="2">
        <f t="shared" si="66"/>
        <v>562</v>
      </c>
      <c r="AZ288" s="2">
        <f t="shared" si="74"/>
        <v>35.512102400000003</v>
      </c>
      <c r="BA288" s="2">
        <f t="shared" si="75"/>
        <v>35.512102400000003</v>
      </c>
      <c r="BB288" s="2">
        <f t="shared" si="76"/>
        <v>35.512102400000003</v>
      </c>
      <c r="BC288" s="2">
        <f t="shared" si="77"/>
        <v>35.512102400000003</v>
      </c>
      <c r="BD288" s="2">
        <f t="shared" si="78"/>
        <v>35.512102400000003</v>
      </c>
      <c r="BE288" s="2">
        <f t="shared" si="79"/>
        <v>35.512102400000003</v>
      </c>
      <c r="BF288" s="2">
        <f t="shared" si="67"/>
        <v>1</v>
      </c>
      <c r="BG288" s="2"/>
      <c r="BH288" s="2">
        <f t="shared" si="68"/>
        <v>35.512102400000003</v>
      </c>
    </row>
    <row r="289" spans="1:60" x14ac:dyDescent="0.25">
      <c r="A289">
        <v>2194477</v>
      </c>
      <c r="B289">
        <v>13228539</v>
      </c>
      <c r="C289" t="s">
        <v>132</v>
      </c>
      <c r="D289">
        <v>2019</v>
      </c>
      <c r="E289">
        <v>0.33</v>
      </c>
      <c r="F289">
        <v>2475</v>
      </c>
      <c r="G289">
        <v>0</v>
      </c>
      <c r="H289">
        <v>2415</v>
      </c>
      <c r="I289">
        <v>731968.61</v>
      </c>
      <c r="J289">
        <v>0</v>
      </c>
      <c r="K289">
        <v>2</v>
      </c>
      <c r="L289">
        <v>1</v>
      </c>
      <c r="M289" t="s">
        <v>502</v>
      </c>
      <c r="N289">
        <v>494239.44</v>
      </c>
      <c r="O289">
        <v>71.3</v>
      </c>
      <c r="P289" t="s">
        <v>58</v>
      </c>
      <c r="Q289" t="s">
        <v>59</v>
      </c>
      <c r="R289" t="s">
        <v>60</v>
      </c>
      <c r="S289" s="1">
        <v>43606.4379976852</v>
      </c>
      <c r="T289" t="s">
        <v>144</v>
      </c>
      <c r="U289" t="s">
        <v>135</v>
      </c>
      <c r="V289" t="s">
        <v>503</v>
      </c>
      <c r="W289" s="1">
        <v>40829</v>
      </c>
      <c r="Y289">
        <v>1228085792</v>
      </c>
      <c r="AA289">
        <v>100121998468</v>
      </c>
      <c r="AD289" t="s">
        <v>62</v>
      </c>
      <c r="AF289" t="s">
        <v>46</v>
      </c>
      <c r="AG289" t="s">
        <v>267</v>
      </c>
      <c r="AH289">
        <v>0</v>
      </c>
      <c r="AI289" t="s">
        <v>148</v>
      </c>
      <c r="AJ289">
        <v>367064.43540000002</v>
      </c>
      <c r="AK289">
        <v>5148.1688000000004</v>
      </c>
      <c r="AL289">
        <v>71.3</v>
      </c>
      <c r="AM289">
        <v>4001</v>
      </c>
      <c r="AN289" t="s">
        <v>199</v>
      </c>
      <c r="AO289" t="s">
        <v>268</v>
      </c>
      <c r="AP289" t="s">
        <v>269</v>
      </c>
      <c r="AR289">
        <f t="shared" si="69"/>
        <v>5148.1688000000004</v>
      </c>
      <c r="AS289">
        <f t="shared" si="70"/>
        <v>367064.43540000002</v>
      </c>
      <c r="AT289" s="2">
        <f t="shared" si="71"/>
        <v>50</v>
      </c>
      <c r="AU289" s="2">
        <f t="shared" si="72"/>
        <v>109655.99539999999</v>
      </c>
      <c r="AV289" s="3">
        <f t="shared" si="64"/>
        <v>1E-3</v>
      </c>
      <c r="AW289" s="2">
        <f t="shared" si="73"/>
        <v>109.65599539999998</v>
      </c>
      <c r="AX289" s="2">
        <f t="shared" si="65"/>
        <v>494239.44</v>
      </c>
      <c r="AY289" s="2" t="str">
        <f t="shared" si="66"/>
        <v>льгота</v>
      </c>
      <c r="AZ289" s="2">
        <f t="shared" si="74"/>
        <v>109.65599539999998</v>
      </c>
      <c r="BA289" s="2" t="str">
        <f t="shared" si="75"/>
        <v>льгота</v>
      </c>
      <c r="BB289" s="2">
        <f t="shared" si="76"/>
        <v>109.65599539999998</v>
      </c>
      <c r="BC289" s="2" t="str">
        <f t="shared" si="77"/>
        <v>льгота</v>
      </c>
      <c r="BD289" s="2">
        <f t="shared" si="78"/>
        <v>109.65599539999998</v>
      </c>
      <c r="BE289" s="2" t="str">
        <f t="shared" si="79"/>
        <v>льгота</v>
      </c>
      <c r="BF289" s="2" t="str">
        <f t="shared" si="67"/>
        <v>льгота</v>
      </c>
      <c r="BG289" s="2"/>
      <c r="BH289" s="2" t="str">
        <f t="shared" si="68"/>
        <v>льгота</v>
      </c>
    </row>
    <row r="290" spans="1:60" x14ac:dyDescent="0.25">
      <c r="A290">
        <v>2201939</v>
      </c>
      <c r="B290">
        <v>13095300</v>
      </c>
      <c r="C290" t="s">
        <v>132</v>
      </c>
      <c r="D290">
        <v>2019</v>
      </c>
      <c r="E290">
        <v>0.33</v>
      </c>
      <c r="F290">
        <v>1771</v>
      </c>
      <c r="G290">
        <v>1728</v>
      </c>
      <c r="H290">
        <v>0</v>
      </c>
      <c r="I290">
        <v>523773.42</v>
      </c>
      <c r="J290">
        <v>0</v>
      </c>
      <c r="K290">
        <v>0</v>
      </c>
      <c r="L290">
        <v>1</v>
      </c>
      <c r="M290" t="s">
        <v>504</v>
      </c>
      <c r="N290">
        <v>353662</v>
      </c>
      <c r="O290">
        <v>43.7</v>
      </c>
      <c r="P290" t="s">
        <v>41</v>
      </c>
      <c r="Q290" t="s">
        <v>42</v>
      </c>
      <c r="R290" t="s">
        <v>42</v>
      </c>
      <c r="S290" s="1">
        <v>43606.434664351902</v>
      </c>
      <c r="T290" t="s">
        <v>144</v>
      </c>
      <c r="U290" t="s">
        <v>135</v>
      </c>
      <c r="V290" t="s">
        <v>505</v>
      </c>
      <c r="W290" s="1">
        <v>37621</v>
      </c>
      <c r="Y290">
        <v>1227954355</v>
      </c>
      <c r="AA290">
        <v>100091786739</v>
      </c>
      <c r="AF290" t="s">
        <v>46</v>
      </c>
      <c r="AG290" t="s">
        <v>267</v>
      </c>
      <c r="AH290">
        <v>0</v>
      </c>
      <c r="AI290" t="s">
        <v>148</v>
      </c>
      <c r="AJ290">
        <v>224838.74619999999</v>
      </c>
      <c r="AK290">
        <v>5145.0514000000003</v>
      </c>
      <c r="AL290">
        <v>43.7</v>
      </c>
      <c r="AM290">
        <v>4001</v>
      </c>
      <c r="AN290" t="s">
        <v>199</v>
      </c>
      <c r="AO290" t="s">
        <v>268</v>
      </c>
      <c r="AP290" t="s">
        <v>269</v>
      </c>
      <c r="AR290">
        <f t="shared" si="69"/>
        <v>5145.0514000000003</v>
      </c>
      <c r="AS290">
        <f t="shared" si="70"/>
        <v>224838.74619999999</v>
      </c>
      <c r="AT290" s="2">
        <f t="shared" si="71"/>
        <v>50</v>
      </c>
      <c r="AU290" s="2" t="str">
        <f t="shared" si="72"/>
        <v>вычет превышает налог</v>
      </c>
      <c r="AV290" s="3">
        <f t="shared" si="64"/>
        <v>1E-3</v>
      </c>
      <c r="AW290" s="2">
        <f t="shared" si="73"/>
        <v>0</v>
      </c>
      <c r="AX290" s="2">
        <f t="shared" si="65"/>
        <v>353662</v>
      </c>
      <c r="AY290" s="2">
        <f t="shared" si="66"/>
        <v>1771</v>
      </c>
      <c r="AZ290" s="2">
        <f t="shared" si="74"/>
        <v>0</v>
      </c>
      <c r="BA290" s="2" t="str">
        <f t="shared" si="75"/>
        <v>вычет превышает налог</v>
      </c>
      <c r="BB290" s="2">
        <f t="shared" si="76"/>
        <v>0</v>
      </c>
      <c r="BC290" s="2" t="str">
        <f t="shared" si="77"/>
        <v>вычет превышает налог</v>
      </c>
      <c r="BD290" s="2">
        <f t="shared" si="78"/>
        <v>0</v>
      </c>
      <c r="BE290" s="2" t="str">
        <f t="shared" si="79"/>
        <v>вычет превышает налог</v>
      </c>
      <c r="BF290" s="2" t="str">
        <f t="shared" si="67"/>
        <v>вычет превышает налог</v>
      </c>
      <c r="BG290" s="2"/>
      <c r="BH290" s="2" t="str">
        <f t="shared" si="68"/>
        <v>вычет превышает налог</v>
      </c>
    </row>
    <row r="291" spans="1:60" x14ac:dyDescent="0.25">
      <c r="A291">
        <v>2196149</v>
      </c>
      <c r="B291">
        <v>13095223</v>
      </c>
      <c r="C291" t="s">
        <v>132</v>
      </c>
      <c r="D291">
        <v>2019</v>
      </c>
      <c r="E291">
        <v>0.04</v>
      </c>
      <c r="F291">
        <v>112</v>
      </c>
      <c r="G291">
        <v>0</v>
      </c>
      <c r="H291">
        <v>109</v>
      </c>
      <c r="I291">
        <v>272001.34999999998</v>
      </c>
      <c r="J291">
        <v>0</v>
      </c>
      <c r="K291">
        <v>0</v>
      </c>
      <c r="L291">
        <v>1</v>
      </c>
      <c r="M291" t="s">
        <v>506</v>
      </c>
      <c r="N291">
        <v>183660.6</v>
      </c>
      <c r="O291">
        <v>43.3</v>
      </c>
      <c r="P291" t="s">
        <v>58</v>
      </c>
      <c r="Q291" t="s">
        <v>59</v>
      </c>
      <c r="R291" t="s">
        <v>60</v>
      </c>
      <c r="S291" s="1">
        <v>43606.458437499998</v>
      </c>
      <c r="T291" t="s">
        <v>144</v>
      </c>
      <c r="U291" t="s">
        <v>135</v>
      </c>
      <c r="V291" t="s">
        <v>507</v>
      </c>
      <c r="W291" s="1">
        <v>37095</v>
      </c>
      <c r="Y291">
        <v>1228953184</v>
      </c>
      <c r="AA291">
        <v>100166263048</v>
      </c>
      <c r="AD291" t="s">
        <v>62</v>
      </c>
      <c r="AF291" t="s">
        <v>64</v>
      </c>
      <c r="AG291" t="s">
        <v>47</v>
      </c>
      <c r="AH291">
        <v>0</v>
      </c>
      <c r="AI291" t="s">
        <v>48</v>
      </c>
      <c r="AJ291">
        <v>404130.2403</v>
      </c>
      <c r="AK291">
        <v>9333.2618999999995</v>
      </c>
      <c r="AL291">
        <v>43.3</v>
      </c>
      <c r="AM291">
        <v>1002</v>
      </c>
      <c r="AN291" t="s">
        <v>49</v>
      </c>
      <c r="AO291" t="s">
        <v>50</v>
      </c>
      <c r="AP291" t="s">
        <v>51</v>
      </c>
      <c r="AR291">
        <f t="shared" si="69"/>
        <v>9333.2618999999995</v>
      </c>
      <c r="AS291">
        <f t="shared" si="70"/>
        <v>404130.2403</v>
      </c>
      <c r="AT291" s="2">
        <f t="shared" si="71"/>
        <v>20</v>
      </c>
      <c r="AU291" s="2">
        <f t="shared" si="72"/>
        <v>217465.00230000002</v>
      </c>
      <c r="AV291" s="3">
        <f t="shared" si="64"/>
        <v>1E-3</v>
      </c>
      <c r="AW291" s="2">
        <f t="shared" si="73"/>
        <v>217.46500230000004</v>
      </c>
      <c r="AX291" s="2">
        <f t="shared" si="65"/>
        <v>183660.6</v>
      </c>
      <c r="AY291" s="2" t="str">
        <f t="shared" si="66"/>
        <v>льгота</v>
      </c>
      <c r="AZ291" s="2">
        <f t="shared" si="74"/>
        <v>217.46500230000004</v>
      </c>
      <c r="BA291" s="2" t="str">
        <f t="shared" si="75"/>
        <v>льгота</v>
      </c>
      <c r="BB291" s="2">
        <f t="shared" si="76"/>
        <v>217.46500230000004</v>
      </c>
      <c r="BC291" s="2" t="str">
        <f t="shared" si="77"/>
        <v>льгота</v>
      </c>
      <c r="BD291" s="2">
        <f t="shared" si="78"/>
        <v>217.46500230000004</v>
      </c>
      <c r="BE291" s="2" t="str">
        <f t="shared" si="79"/>
        <v>льгота</v>
      </c>
      <c r="BF291" s="2" t="str">
        <f t="shared" si="67"/>
        <v>льгота</v>
      </c>
      <c r="BG291" s="2"/>
      <c r="BH291" s="2" t="str">
        <f t="shared" si="68"/>
        <v>льгота</v>
      </c>
    </row>
    <row r="292" spans="1:60" x14ac:dyDescent="0.25">
      <c r="A292">
        <v>2218320</v>
      </c>
      <c r="B292">
        <v>120049257</v>
      </c>
      <c r="C292" t="s">
        <v>132</v>
      </c>
      <c r="D292">
        <v>2019</v>
      </c>
      <c r="E292">
        <v>0.14000000000000001</v>
      </c>
      <c r="F292">
        <v>471</v>
      </c>
      <c r="G292">
        <v>460</v>
      </c>
      <c r="H292">
        <v>0</v>
      </c>
      <c r="I292">
        <v>328464.24</v>
      </c>
      <c r="J292">
        <v>0</v>
      </c>
      <c r="K292">
        <v>0</v>
      </c>
      <c r="L292">
        <v>1</v>
      </c>
      <c r="M292" t="s">
        <v>508</v>
      </c>
      <c r="N292">
        <v>221785.44</v>
      </c>
      <c r="O292">
        <v>45.9</v>
      </c>
      <c r="P292" t="s">
        <v>41</v>
      </c>
      <c r="Q292" t="s">
        <v>42</v>
      </c>
      <c r="R292" t="s">
        <v>42</v>
      </c>
      <c r="S292" s="1">
        <v>43606.456458333298</v>
      </c>
      <c r="T292" t="s">
        <v>144</v>
      </c>
      <c r="U292" t="s">
        <v>135</v>
      </c>
      <c r="V292" t="s">
        <v>509</v>
      </c>
      <c r="W292" s="1">
        <v>39906</v>
      </c>
      <c r="Y292">
        <v>1228866354</v>
      </c>
      <c r="AA292">
        <v>100080770162</v>
      </c>
      <c r="AF292" t="s">
        <v>64</v>
      </c>
      <c r="AG292" t="s">
        <v>47</v>
      </c>
      <c r="AH292">
        <v>0</v>
      </c>
      <c r="AI292" t="s">
        <v>48</v>
      </c>
      <c r="AJ292">
        <v>428182.5013</v>
      </c>
      <c r="AK292">
        <v>9328.5948000000008</v>
      </c>
      <c r="AL292">
        <v>45.9</v>
      </c>
      <c r="AM292">
        <v>1002</v>
      </c>
      <c r="AN292" t="s">
        <v>49</v>
      </c>
      <c r="AO292" t="s">
        <v>50</v>
      </c>
      <c r="AP292" t="s">
        <v>51</v>
      </c>
      <c r="AR292">
        <f t="shared" si="69"/>
        <v>9328.5948000000008</v>
      </c>
      <c r="AS292">
        <f t="shared" si="70"/>
        <v>428182.5013</v>
      </c>
      <c r="AT292" s="2">
        <f t="shared" si="71"/>
        <v>20</v>
      </c>
      <c r="AU292" s="2">
        <f t="shared" si="72"/>
        <v>241610.6053</v>
      </c>
      <c r="AV292" s="3">
        <f t="shared" si="64"/>
        <v>1E-3</v>
      </c>
      <c r="AW292" s="2">
        <f t="shared" si="73"/>
        <v>241.6106053</v>
      </c>
      <c r="AX292" s="2">
        <f t="shared" si="65"/>
        <v>221785.44</v>
      </c>
      <c r="AY292" s="2">
        <f t="shared" si="66"/>
        <v>471</v>
      </c>
      <c r="AZ292" s="2">
        <f t="shared" si="74"/>
        <v>241.6106053</v>
      </c>
      <c r="BA292" s="2">
        <f t="shared" si="75"/>
        <v>241.6106053</v>
      </c>
      <c r="BB292" s="2">
        <f t="shared" si="76"/>
        <v>241.6106053</v>
      </c>
      <c r="BC292" s="2">
        <f t="shared" si="77"/>
        <v>241.6106053</v>
      </c>
      <c r="BD292" s="2">
        <f t="shared" si="78"/>
        <v>241.6106053</v>
      </c>
      <c r="BE292" s="2">
        <f t="shared" si="79"/>
        <v>241.6106053</v>
      </c>
      <c r="BF292" s="2">
        <f t="shared" si="67"/>
        <v>1</v>
      </c>
      <c r="BG292" s="2"/>
      <c r="BH292" s="2">
        <f t="shared" si="68"/>
        <v>241.6106053</v>
      </c>
    </row>
    <row r="293" spans="1:60" x14ac:dyDescent="0.25">
      <c r="A293">
        <v>2189089</v>
      </c>
      <c r="B293">
        <v>13170272</v>
      </c>
      <c r="C293" t="s">
        <v>132</v>
      </c>
      <c r="D293">
        <v>2019</v>
      </c>
      <c r="E293">
        <v>0.04</v>
      </c>
      <c r="F293">
        <v>52</v>
      </c>
      <c r="G293">
        <v>0</v>
      </c>
      <c r="H293">
        <v>51</v>
      </c>
      <c r="I293">
        <v>127762.91</v>
      </c>
      <c r="J293">
        <v>0</v>
      </c>
      <c r="K293">
        <v>0</v>
      </c>
      <c r="L293">
        <v>0.5</v>
      </c>
      <c r="M293" t="s">
        <v>510</v>
      </c>
      <c r="N293">
        <v>172536</v>
      </c>
      <c r="O293">
        <v>52.9</v>
      </c>
      <c r="P293" t="s">
        <v>58</v>
      </c>
      <c r="Q293" t="s">
        <v>59</v>
      </c>
      <c r="R293" t="s">
        <v>130</v>
      </c>
      <c r="S293" s="1">
        <v>43606.440983796303</v>
      </c>
      <c r="T293" t="s">
        <v>144</v>
      </c>
      <c r="U293" t="s">
        <v>135</v>
      </c>
      <c r="V293" t="s">
        <v>511</v>
      </c>
      <c r="W293" s="1">
        <v>40737</v>
      </c>
      <c r="Y293">
        <v>1228208907</v>
      </c>
      <c r="AA293">
        <v>100090761378</v>
      </c>
      <c r="AD293" t="s">
        <v>188</v>
      </c>
      <c r="AF293" t="s">
        <v>64</v>
      </c>
      <c r="AG293" t="s">
        <v>47</v>
      </c>
      <c r="AH293">
        <v>0</v>
      </c>
      <c r="AI293" t="s">
        <v>48</v>
      </c>
      <c r="AJ293">
        <v>492890.13199999998</v>
      </c>
      <c r="AK293">
        <v>9317.3937999999998</v>
      </c>
      <c r="AL293">
        <v>52.9</v>
      </c>
      <c r="AM293">
        <v>1002</v>
      </c>
      <c r="AN293" t="s">
        <v>49</v>
      </c>
      <c r="AO293" t="s">
        <v>50</v>
      </c>
      <c r="AP293" t="s">
        <v>51</v>
      </c>
      <c r="AR293">
        <f t="shared" si="69"/>
        <v>9317.3937999999998</v>
      </c>
      <c r="AS293">
        <f t="shared" si="70"/>
        <v>492890.13199999998</v>
      </c>
      <c r="AT293" s="2">
        <f t="shared" si="71"/>
        <v>20</v>
      </c>
      <c r="AU293" s="2">
        <f t="shared" si="72"/>
        <v>306542.25599999999</v>
      </c>
      <c r="AV293" s="3">
        <f t="shared" si="64"/>
        <v>1E-3</v>
      </c>
      <c r="AW293" s="2">
        <f t="shared" si="73"/>
        <v>153.271128</v>
      </c>
      <c r="AX293" s="2">
        <f t="shared" si="65"/>
        <v>172536</v>
      </c>
      <c r="AY293" s="2" t="str">
        <f t="shared" si="66"/>
        <v>льгота</v>
      </c>
      <c r="AZ293" s="2">
        <f t="shared" si="74"/>
        <v>153.271128</v>
      </c>
      <c r="BA293" s="2" t="str">
        <f t="shared" si="75"/>
        <v>льгота</v>
      </c>
      <c r="BB293" s="2">
        <f t="shared" si="76"/>
        <v>153.271128</v>
      </c>
      <c r="BC293" s="2" t="str">
        <f t="shared" si="77"/>
        <v>льгота</v>
      </c>
      <c r="BD293" s="2">
        <f t="shared" si="78"/>
        <v>153.271128</v>
      </c>
      <c r="BE293" s="2" t="str">
        <f t="shared" si="79"/>
        <v>льгота</v>
      </c>
      <c r="BF293" s="2" t="str">
        <f t="shared" si="67"/>
        <v>льгота</v>
      </c>
      <c r="BG293" s="2"/>
      <c r="BH293" s="2" t="str">
        <f t="shared" si="68"/>
        <v>льгота</v>
      </c>
    </row>
    <row r="294" spans="1:60" x14ac:dyDescent="0.25">
      <c r="A294">
        <v>2189090</v>
      </c>
      <c r="B294">
        <v>13170272</v>
      </c>
      <c r="C294" t="s">
        <v>132</v>
      </c>
      <c r="D294">
        <v>2019</v>
      </c>
      <c r="E294">
        <v>0.04</v>
      </c>
      <c r="F294">
        <v>52</v>
      </c>
      <c r="G294">
        <v>51</v>
      </c>
      <c r="H294">
        <v>0</v>
      </c>
      <c r="I294">
        <v>127762.91</v>
      </c>
      <c r="J294">
        <v>0</v>
      </c>
      <c r="K294">
        <v>0</v>
      </c>
      <c r="L294">
        <v>0.5</v>
      </c>
      <c r="M294" t="s">
        <v>510</v>
      </c>
      <c r="N294">
        <v>172536</v>
      </c>
      <c r="O294">
        <v>52.9</v>
      </c>
      <c r="P294" t="s">
        <v>41</v>
      </c>
      <c r="Q294" t="s">
        <v>42</v>
      </c>
      <c r="R294" t="s">
        <v>42</v>
      </c>
      <c r="S294" s="1">
        <v>43606.456828703696</v>
      </c>
      <c r="T294" t="s">
        <v>144</v>
      </c>
      <c r="U294" t="s">
        <v>135</v>
      </c>
      <c r="V294" t="s">
        <v>511</v>
      </c>
      <c r="W294" s="1">
        <v>40737</v>
      </c>
      <c r="Y294">
        <v>1228881827</v>
      </c>
      <c r="AA294">
        <v>100097809030</v>
      </c>
      <c r="AF294" t="s">
        <v>64</v>
      </c>
      <c r="AG294" t="s">
        <v>47</v>
      </c>
      <c r="AH294">
        <v>0</v>
      </c>
      <c r="AI294" t="s">
        <v>48</v>
      </c>
      <c r="AJ294">
        <v>492890.13199999998</v>
      </c>
      <c r="AK294">
        <v>9317.3937999999998</v>
      </c>
      <c r="AL294">
        <v>52.9</v>
      </c>
      <c r="AM294">
        <v>1002</v>
      </c>
      <c r="AN294" t="s">
        <v>49</v>
      </c>
      <c r="AO294" t="s">
        <v>50</v>
      </c>
      <c r="AP294" t="s">
        <v>51</v>
      </c>
      <c r="AR294">
        <f t="shared" si="69"/>
        <v>9317.3937999999998</v>
      </c>
      <c r="AS294">
        <f t="shared" si="70"/>
        <v>492890.13199999998</v>
      </c>
      <c r="AT294" s="2">
        <f t="shared" si="71"/>
        <v>20</v>
      </c>
      <c r="AU294" s="2">
        <f t="shared" si="72"/>
        <v>306542.25599999999</v>
      </c>
      <c r="AV294" s="3">
        <f t="shared" si="64"/>
        <v>1E-3</v>
      </c>
      <c r="AW294" s="2">
        <f t="shared" si="73"/>
        <v>153.271128</v>
      </c>
      <c r="AX294" s="2">
        <f t="shared" si="65"/>
        <v>172536</v>
      </c>
      <c r="AY294" s="2">
        <f t="shared" si="66"/>
        <v>52</v>
      </c>
      <c r="AZ294" s="2">
        <f t="shared" si="74"/>
        <v>72.254225599999998</v>
      </c>
      <c r="BA294" s="2">
        <f t="shared" si="75"/>
        <v>72.254225599999998</v>
      </c>
      <c r="BB294" s="2">
        <f t="shared" si="76"/>
        <v>92.508451199999996</v>
      </c>
      <c r="BC294" s="2">
        <f t="shared" si="77"/>
        <v>92.508451199999996</v>
      </c>
      <c r="BD294" s="2">
        <f t="shared" si="78"/>
        <v>112.76267680000001</v>
      </c>
      <c r="BE294" s="2">
        <f t="shared" si="79"/>
        <v>112.76267680000001</v>
      </c>
      <c r="BF294" s="2">
        <f t="shared" si="67"/>
        <v>1.2189445973558792</v>
      </c>
      <c r="BG294" s="2"/>
      <c r="BH294" s="2">
        <f t="shared" si="68"/>
        <v>101.75929632</v>
      </c>
    </row>
    <row r="295" spans="1:60" x14ac:dyDescent="0.25">
      <c r="A295">
        <v>2241982</v>
      </c>
      <c r="B295">
        <v>139658218</v>
      </c>
      <c r="C295" t="s">
        <v>132</v>
      </c>
      <c r="D295">
        <v>2019</v>
      </c>
      <c r="E295">
        <v>0.04</v>
      </c>
      <c r="F295">
        <v>79</v>
      </c>
      <c r="G295">
        <v>77</v>
      </c>
      <c r="H295">
        <v>0</v>
      </c>
      <c r="I295">
        <v>192949.12</v>
      </c>
      <c r="J295">
        <v>0</v>
      </c>
      <c r="K295">
        <v>0</v>
      </c>
      <c r="L295">
        <v>1</v>
      </c>
      <c r="M295" t="s">
        <v>512</v>
      </c>
      <c r="N295">
        <v>130283</v>
      </c>
      <c r="O295">
        <v>30.4</v>
      </c>
      <c r="P295" t="s">
        <v>41</v>
      </c>
      <c r="Q295" t="s">
        <v>42</v>
      </c>
      <c r="R295" t="s">
        <v>42</v>
      </c>
      <c r="S295" s="1">
        <v>43606.441539351901</v>
      </c>
      <c r="T295" t="s">
        <v>144</v>
      </c>
      <c r="U295" t="s">
        <v>135</v>
      </c>
      <c r="V295" t="s">
        <v>513</v>
      </c>
      <c r="W295" s="1">
        <v>41211</v>
      </c>
      <c r="Y295">
        <v>1228231643</v>
      </c>
      <c r="AA295">
        <v>100116639274</v>
      </c>
      <c r="AF295" t="s">
        <v>64</v>
      </c>
      <c r="AG295" t="s">
        <v>47</v>
      </c>
      <c r="AH295">
        <v>0</v>
      </c>
      <c r="AI295" t="s">
        <v>48</v>
      </c>
      <c r="AJ295">
        <v>284752.696</v>
      </c>
      <c r="AK295">
        <v>9366.8649999999998</v>
      </c>
      <c r="AL295">
        <v>30.4</v>
      </c>
      <c r="AM295">
        <v>1002</v>
      </c>
      <c r="AN295" t="s">
        <v>49</v>
      </c>
      <c r="AO295" t="s">
        <v>50</v>
      </c>
      <c r="AP295" t="s">
        <v>51</v>
      </c>
      <c r="AR295">
        <f t="shared" si="69"/>
        <v>9366.8649999999998</v>
      </c>
      <c r="AS295">
        <f t="shared" si="70"/>
        <v>284752.696</v>
      </c>
      <c r="AT295" s="2">
        <f t="shared" si="71"/>
        <v>20</v>
      </c>
      <c r="AU295" s="2">
        <f t="shared" si="72"/>
        <v>97415.396000000008</v>
      </c>
      <c r="AV295" s="3">
        <f t="shared" si="64"/>
        <v>1E-3</v>
      </c>
      <c r="AW295" s="2">
        <f t="shared" si="73"/>
        <v>97.415396000000015</v>
      </c>
      <c r="AX295" s="2">
        <f t="shared" si="65"/>
        <v>130283</v>
      </c>
      <c r="AY295" s="2">
        <f t="shared" si="66"/>
        <v>79</v>
      </c>
      <c r="AZ295" s="2">
        <f t="shared" si="74"/>
        <v>82.683079200000009</v>
      </c>
      <c r="BA295" s="2">
        <f t="shared" si="75"/>
        <v>82.683079200000009</v>
      </c>
      <c r="BB295" s="2">
        <f t="shared" si="76"/>
        <v>86.366158400000003</v>
      </c>
      <c r="BC295" s="2">
        <f t="shared" si="77"/>
        <v>86.366158400000003</v>
      </c>
      <c r="BD295" s="2">
        <f t="shared" si="78"/>
        <v>90.049237600000012</v>
      </c>
      <c r="BE295" s="2">
        <f t="shared" si="79"/>
        <v>90.049237600000012</v>
      </c>
      <c r="BF295" s="2">
        <f t="shared" si="67"/>
        <v>1.0426449348706937</v>
      </c>
      <c r="BG295" s="2"/>
      <c r="BH295" s="2">
        <f t="shared" si="68"/>
        <v>90.049237600000012</v>
      </c>
    </row>
    <row r="296" spans="1:60" x14ac:dyDescent="0.25">
      <c r="A296">
        <v>2185580</v>
      </c>
      <c r="B296">
        <v>13248137</v>
      </c>
      <c r="C296" t="s">
        <v>132</v>
      </c>
      <c r="D296">
        <v>2019</v>
      </c>
      <c r="E296">
        <v>0.04</v>
      </c>
      <c r="F296">
        <v>0</v>
      </c>
      <c r="G296">
        <v>0</v>
      </c>
      <c r="H296">
        <v>0</v>
      </c>
      <c r="I296">
        <v>1.73</v>
      </c>
      <c r="J296">
        <v>0</v>
      </c>
      <c r="K296">
        <v>0</v>
      </c>
      <c r="L296">
        <v>1</v>
      </c>
      <c r="M296" t="s">
        <v>514</v>
      </c>
      <c r="N296">
        <v>1.17</v>
      </c>
      <c r="O296">
        <v>70.7</v>
      </c>
      <c r="P296" t="s">
        <v>41</v>
      </c>
      <c r="Q296" t="s">
        <v>42</v>
      </c>
      <c r="R296" t="s">
        <v>42</v>
      </c>
      <c r="S296" s="1">
        <v>43606.457858796297</v>
      </c>
      <c r="T296" t="s">
        <v>144</v>
      </c>
      <c r="U296" t="s">
        <v>135</v>
      </c>
      <c r="V296" t="s">
        <v>515</v>
      </c>
      <c r="W296" s="1">
        <v>41438</v>
      </c>
      <c r="Y296">
        <v>1228929203</v>
      </c>
      <c r="AA296">
        <v>100116719343</v>
      </c>
      <c r="AF296" t="s">
        <v>64</v>
      </c>
      <c r="AG296" t="s">
        <v>47</v>
      </c>
      <c r="AH296">
        <v>0</v>
      </c>
      <c r="AI296" t="s">
        <v>48</v>
      </c>
      <c r="AJ296">
        <v>657287.90300000005</v>
      </c>
      <c r="AK296">
        <v>9296.8585999999996</v>
      </c>
      <c r="AL296">
        <v>70.7</v>
      </c>
      <c r="AM296">
        <v>1002</v>
      </c>
      <c r="AN296" t="s">
        <v>49</v>
      </c>
      <c r="AO296" t="s">
        <v>50</v>
      </c>
      <c r="AP296" t="s">
        <v>51</v>
      </c>
      <c r="AR296">
        <f t="shared" si="69"/>
        <v>9296.8585999999996</v>
      </c>
      <c r="AS296">
        <f t="shared" si="70"/>
        <v>657287.90300000005</v>
      </c>
      <c r="AT296" s="2">
        <f t="shared" si="71"/>
        <v>20</v>
      </c>
      <c r="AU296" s="2">
        <f t="shared" si="72"/>
        <v>471350.73100000003</v>
      </c>
      <c r="AV296" s="3">
        <f t="shared" si="64"/>
        <v>1E-3</v>
      </c>
      <c r="AW296" s="2">
        <f t="shared" si="73"/>
        <v>471.35073100000005</v>
      </c>
      <c r="AX296" s="2">
        <f t="shared" si="65"/>
        <v>1.17</v>
      </c>
      <c r="AY296" s="2">
        <f t="shared" si="66"/>
        <v>0</v>
      </c>
      <c r="AZ296" s="2">
        <f t="shared" si="74"/>
        <v>94.270146200000013</v>
      </c>
      <c r="BA296" s="2">
        <f t="shared" si="75"/>
        <v>94.270146200000013</v>
      </c>
      <c r="BB296" s="2">
        <f t="shared" si="76"/>
        <v>188.54029240000003</v>
      </c>
      <c r="BC296" s="2">
        <f t="shared" si="77"/>
        <v>188.54029240000003</v>
      </c>
      <c r="BD296" s="2">
        <f t="shared" si="78"/>
        <v>282.8104386</v>
      </c>
      <c r="BE296" s="2">
        <f t="shared" si="79"/>
        <v>282.8104386</v>
      </c>
      <c r="BF296" s="2">
        <f t="shared" si="67"/>
        <v>1.4999999999999998</v>
      </c>
      <c r="BG296" s="2"/>
      <c r="BH296" s="2">
        <f t="shared" si="68"/>
        <v>207.39432164000004</v>
      </c>
    </row>
    <row r="297" spans="1:60" x14ac:dyDescent="0.25">
      <c r="A297">
        <v>2185816</v>
      </c>
      <c r="B297">
        <v>13170035</v>
      </c>
      <c r="C297" t="s">
        <v>132</v>
      </c>
      <c r="D297">
        <v>2019</v>
      </c>
      <c r="E297">
        <v>0.14000000000000001</v>
      </c>
      <c r="F297">
        <v>456</v>
      </c>
      <c r="G297">
        <v>0</v>
      </c>
      <c r="H297">
        <v>445</v>
      </c>
      <c r="I297">
        <v>317774.65999999997</v>
      </c>
      <c r="J297">
        <v>0</v>
      </c>
      <c r="K297">
        <v>2</v>
      </c>
      <c r="L297">
        <v>1</v>
      </c>
      <c r="M297" t="s">
        <v>516</v>
      </c>
      <c r="N297">
        <v>214567.63</v>
      </c>
      <c r="O297">
        <v>45.6</v>
      </c>
      <c r="P297" t="s">
        <v>58</v>
      </c>
      <c r="Q297" t="s">
        <v>59</v>
      </c>
      <c r="R297" t="s">
        <v>60</v>
      </c>
      <c r="S297" s="1">
        <v>43606.434166666702</v>
      </c>
      <c r="T297" t="s">
        <v>144</v>
      </c>
      <c r="U297" t="s">
        <v>135</v>
      </c>
      <c r="V297" t="s">
        <v>517</v>
      </c>
      <c r="W297" s="1">
        <v>40708</v>
      </c>
      <c r="Y297">
        <v>1227934068</v>
      </c>
      <c r="AA297">
        <v>100097795452</v>
      </c>
      <c r="AD297" t="s">
        <v>62</v>
      </c>
      <c r="AF297" t="s">
        <v>64</v>
      </c>
      <c r="AG297" t="s">
        <v>47</v>
      </c>
      <c r="AH297">
        <v>0</v>
      </c>
      <c r="AI297" t="s">
        <v>48</v>
      </c>
      <c r="AJ297">
        <v>425426.48590000003</v>
      </c>
      <c r="AK297">
        <v>9329.5282000000007</v>
      </c>
      <c r="AL297">
        <v>45.6</v>
      </c>
      <c r="AM297">
        <v>1002</v>
      </c>
      <c r="AN297" t="s">
        <v>49</v>
      </c>
      <c r="AO297" t="s">
        <v>50</v>
      </c>
      <c r="AP297" t="s">
        <v>51</v>
      </c>
      <c r="AR297">
        <f t="shared" si="69"/>
        <v>9329.5282000000007</v>
      </c>
      <c r="AS297">
        <f t="shared" si="70"/>
        <v>425426.48590000003</v>
      </c>
      <c r="AT297" s="2">
        <f t="shared" si="71"/>
        <v>20</v>
      </c>
      <c r="AU297" s="2">
        <f t="shared" si="72"/>
        <v>238835.92190000002</v>
      </c>
      <c r="AV297" s="3">
        <f t="shared" si="64"/>
        <v>1E-3</v>
      </c>
      <c r="AW297" s="2">
        <f t="shared" si="73"/>
        <v>238.83592190000002</v>
      </c>
      <c r="AX297" s="2">
        <f t="shared" si="65"/>
        <v>214567.63</v>
      </c>
      <c r="AY297" s="2" t="str">
        <f t="shared" si="66"/>
        <v>льгота</v>
      </c>
      <c r="AZ297" s="2">
        <f t="shared" si="74"/>
        <v>238.83592190000002</v>
      </c>
      <c r="BA297" s="2" t="str">
        <f t="shared" si="75"/>
        <v>льгота</v>
      </c>
      <c r="BB297" s="2">
        <f t="shared" si="76"/>
        <v>238.83592190000002</v>
      </c>
      <c r="BC297" s="2" t="str">
        <f t="shared" si="77"/>
        <v>льгота</v>
      </c>
      <c r="BD297" s="2">
        <f t="shared" si="78"/>
        <v>238.83592190000002</v>
      </c>
      <c r="BE297" s="2" t="str">
        <f t="shared" si="79"/>
        <v>льгота</v>
      </c>
      <c r="BF297" s="2" t="str">
        <f t="shared" si="67"/>
        <v>льгота</v>
      </c>
      <c r="BG297" s="2"/>
      <c r="BH297" s="2" t="str">
        <f t="shared" si="68"/>
        <v>льгота</v>
      </c>
    </row>
    <row r="298" spans="1:60" x14ac:dyDescent="0.25">
      <c r="A298">
        <v>2186254</v>
      </c>
      <c r="B298">
        <v>13091690</v>
      </c>
      <c r="C298" t="s">
        <v>132</v>
      </c>
      <c r="D298">
        <v>2019</v>
      </c>
      <c r="E298">
        <v>0.14000000000000001</v>
      </c>
      <c r="F298">
        <v>504</v>
      </c>
      <c r="G298">
        <v>0</v>
      </c>
      <c r="H298">
        <v>492</v>
      </c>
      <c r="I298">
        <v>351283.31</v>
      </c>
      <c r="J298">
        <v>0</v>
      </c>
      <c r="K298">
        <v>0</v>
      </c>
      <c r="L298">
        <v>1</v>
      </c>
      <c r="M298" t="s">
        <v>518</v>
      </c>
      <c r="N298">
        <v>237193.32</v>
      </c>
      <c r="O298">
        <v>74.900000000000006</v>
      </c>
      <c r="P298" t="s">
        <v>58</v>
      </c>
      <c r="Q298" t="s">
        <v>59</v>
      </c>
      <c r="R298" t="s">
        <v>60</v>
      </c>
      <c r="S298" s="1">
        <v>43606.4539814815</v>
      </c>
      <c r="T298" t="s">
        <v>144</v>
      </c>
      <c r="U298" t="s">
        <v>135</v>
      </c>
      <c r="V298" t="s">
        <v>519</v>
      </c>
      <c r="W298" s="1">
        <v>35431</v>
      </c>
      <c r="Y298">
        <v>1228757400</v>
      </c>
      <c r="AA298">
        <v>100133800722</v>
      </c>
      <c r="AD298" t="s">
        <v>62</v>
      </c>
      <c r="AF298" t="s">
        <v>64</v>
      </c>
      <c r="AG298" t="s">
        <v>47</v>
      </c>
      <c r="AH298">
        <v>0</v>
      </c>
      <c r="AI298" t="s">
        <v>48</v>
      </c>
      <c r="AJ298">
        <v>696055.05500000005</v>
      </c>
      <c r="AK298">
        <v>9293.1249000000007</v>
      </c>
      <c r="AL298">
        <v>74.900000000000006</v>
      </c>
      <c r="AM298">
        <v>1002</v>
      </c>
      <c r="AN298" t="s">
        <v>49</v>
      </c>
      <c r="AO298" t="s">
        <v>50</v>
      </c>
      <c r="AP298" t="s">
        <v>51</v>
      </c>
      <c r="AR298">
        <f t="shared" si="69"/>
        <v>9293.1249000000007</v>
      </c>
      <c r="AS298">
        <f t="shared" si="70"/>
        <v>696055.05500000005</v>
      </c>
      <c r="AT298" s="2">
        <f t="shared" si="71"/>
        <v>20</v>
      </c>
      <c r="AU298" s="2">
        <f t="shared" si="72"/>
        <v>510192.55700000003</v>
      </c>
      <c r="AV298" s="3">
        <f t="shared" si="64"/>
        <v>1E-3</v>
      </c>
      <c r="AW298" s="2">
        <f t="shared" si="73"/>
        <v>510.19255700000002</v>
      </c>
      <c r="AX298" s="2">
        <f t="shared" si="65"/>
        <v>237193.32</v>
      </c>
      <c r="AY298" s="2" t="str">
        <f t="shared" si="66"/>
        <v>льгота</v>
      </c>
      <c r="AZ298" s="2">
        <f t="shared" si="74"/>
        <v>510.19255700000002</v>
      </c>
      <c r="BA298" s="2" t="str">
        <f t="shared" si="75"/>
        <v>льгота</v>
      </c>
      <c r="BB298" s="2">
        <f t="shared" si="76"/>
        <v>510.19255700000002</v>
      </c>
      <c r="BC298" s="2" t="str">
        <f t="shared" si="77"/>
        <v>льгота</v>
      </c>
      <c r="BD298" s="2">
        <f t="shared" si="78"/>
        <v>510.19255700000002</v>
      </c>
      <c r="BE298" s="2" t="str">
        <f t="shared" si="79"/>
        <v>льгота</v>
      </c>
      <c r="BF298" s="2" t="str">
        <f t="shared" si="67"/>
        <v>льгота</v>
      </c>
      <c r="BG298" s="2"/>
      <c r="BH298" s="2" t="str">
        <f t="shared" si="68"/>
        <v>льгота</v>
      </c>
    </row>
    <row r="299" spans="1:60" x14ac:dyDescent="0.25">
      <c r="A299">
        <v>2195598</v>
      </c>
      <c r="B299">
        <v>13226241</v>
      </c>
      <c r="C299" t="s">
        <v>132</v>
      </c>
      <c r="D299">
        <v>2019</v>
      </c>
      <c r="E299">
        <v>0.14000000000000001</v>
      </c>
      <c r="F299">
        <v>583</v>
      </c>
      <c r="G299">
        <v>379</v>
      </c>
      <c r="H299">
        <v>190</v>
      </c>
      <c r="I299">
        <v>406753.69</v>
      </c>
      <c r="J299">
        <v>0</v>
      </c>
      <c r="K299">
        <v>0</v>
      </c>
      <c r="L299">
        <v>1</v>
      </c>
      <c r="M299" t="s">
        <v>520</v>
      </c>
      <c r="N299">
        <v>274648</v>
      </c>
      <c r="O299">
        <v>53.6</v>
      </c>
      <c r="P299" t="s">
        <v>58</v>
      </c>
      <c r="Q299" t="s">
        <v>59</v>
      </c>
      <c r="R299" t="s">
        <v>60</v>
      </c>
      <c r="S299" s="1">
        <v>43606.440590277802</v>
      </c>
      <c r="T299" t="s">
        <v>144</v>
      </c>
      <c r="U299" t="s">
        <v>135</v>
      </c>
      <c r="V299" t="s">
        <v>521</v>
      </c>
      <c r="W299" s="1">
        <v>40963</v>
      </c>
      <c r="Y299">
        <v>1228192915</v>
      </c>
      <c r="AA299">
        <v>100065964389</v>
      </c>
      <c r="AD299" t="s">
        <v>62</v>
      </c>
      <c r="AF299" t="s">
        <v>64</v>
      </c>
      <c r="AG299" t="s">
        <v>47</v>
      </c>
      <c r="AH299">
        <v>0</v>
      </c>
      <c r="AI299" t="s">
        <v>48</v>
      </c>
      <c r="AJ299">
        <v>499362.27740000002</v>
      </c>
      <c r="AK299">
        <v>9316.4603999999999</v>
      </c>
      <c r="AL299">
        <v>53.6</v>
      </c>
      <c r="AM299">
        <v>1002</v>
      </c>
      <c r="AN299" t="s">
        <v>49</v>
      </c>
      <c r="AO299" t="s">
        <v>50</v>
      </c>
      <c r="AP299" t="s">
        <v>51</v>
      </c>
      <c r="AR299">
        <f t="shared" si="69"/>
        <v>9316.4603999999999</v>
      </c>
      <c r="AS299">
        <f t="shared" si="70"/>
        <v>499362.27740000002</v>
      </c>
      <c r="AT299" s="2">
        <f t="shared" si="71"/>
        <v>20</v>
      </c>
      <c r="AU299" s="2">
        <f t="shared" si="72"/>
        <v>313033.06940000004</v>
      </c>
      <c r="AV299" s="3">
        <f t="shared" si="64"/>
        <v>1E-3</v>
      </c>
      <c r="AW299" s="2">
        <f t="shared" si="73"/>
        <v>313.03306940000004</v>
      </c>
      <c r="AX299" s="2">
        <f t="shared" si="65"/>
        <v>274648</v>
      </c>
      <c r="AY299" s="2" t="str">
        <f t="shared" si="66"/>
        <v>льгота</v>
      </c>
      <c r="AZ299" s="2">
        <f t="shared" si="74"/>
        <v>313.03306940000004</v>
      </c>
      <c r="BA299" s="2" t="str">
        <f t="shared" si="75"/>
        <v>льгота</v>
      </c>
      <c r="BB299" s="2">
        <f t="shared" si="76"/>
        <v>313.03306940000004</v>
      </c>
      <c r="BC299" s="2" t="str">
        <f t="shared" si="77"/>
        <v>льгота</v>
      </c>
      <c r="BD299" s="2">
        <f t="shared" si="78"/>
        <v>313.03306940000004</v>
      </c>
      <c r="BE299" s="2" t="str">
        <f t="shared" si="79"/>
        <v>льгота</v>
      </c>
      <c r="BF299" s="2" t="str">
        <f t="shared" si="67"/>
        <v>льгота</v>
      </c>
      <c r="BG299" s="2"/>
      <c r="BH299" s="2" t="str">
        <f t="shared" si="68"/>
        <v>льгота</v>
      </c>
    </row>
    <row r="300" spans="1:60" x14ac:dyDescent="0.25">
      <c r="A300">
        <v>2205330</v>
      </c>
      <c r="B300">
        <v>13239862</v>
      </c>
      <c r="C300" t="s">
        <v>132</v>
      </c>
      <c r="D300">
        <v>2019</v>
      </c>
      <c r="E300">
        <v>0.33</v>
      </c>
      <c r="F300">
        <v>3513</v>
      </c>
      <c r="G300">
        <v>0</v>
      </c>
      <c r="H300">
        <v>3427</v>
      </c>
      <c r="I300">
        <v>1038614.93</v>
      </c>
      <c r="J300">
        <v>0</v>
      </c>
      <c r="K300">
        <v>0</v>
      </c>
      <c r="L300">
        <v>1</v>
      </c>
      <c r="M300" t="s">
        <v>522</v>
      </c>
      <c r="N300">
        <v>701293</v>
      </c>
      <c r="O300">
        <v>65.5</v>
      </c>
      <c r="P300" t="s">
        <v>58</v>
      </c>
      <c r="Q300" t="s">
        <v>59</v>
      </c>
      <c r="R300" t="s">
        <v>60</v>
      </c>
      <c r="S300" s="1">
        <v>43606.450046296297</v>
      </c>
      <c r="T300" t="s">
        <v>144</v>
      </c>
      <c r="U300" t="s">
        <v>135</v>
      </c>
      <c r="V300" t="s">
        <v>523</v>
      </c>
      <c r="W300" s="1">
        <v>41299</v>
      </c>
      <c r="Y300">
        <v>1228590231</v>
      </c>
      <c r="AA300">
        <v>100097815441</v>
      </c>
      <c r="AD300" t="s">
        <v>62</v>
      </c>
      <c r="AF300" t="s">
        <v>64</v>
      </c>
      <c r="AG300" t="s">
        <v>47</v>
      </c>
      <c r="AH300">
        <v>0</v>
      </c>
      <c r="AI300" t="s">
        <v>48</v>
      </c>
      <c r="AJ300">
        <v>609311.07109999994</v>
      </c>
      <c r="AK300">
        <v>9302.4591</v>
      </c>
      <c r="AL300">
        <v>65.5</v>
      </c>
      <c r="AM300">
        <v>1002</v>
      </c>
      <c r="AN300" t="s">
        <v>49</v>
      </c>
      <c r="AO300" t="s">
        <v>50</v>
      </c>
      <c r="AP300" t="s">
        <v>51</v>
      </c>
      <c r="AR300">
        <f t="shared" si="69"/>
        <v>9302.4591</v>
      </c>
      <c r="AS300">
        <f t="shared" si="70"/>
        <v>609311.07109999994</v>
      </c>
      <c r="AT300" s="2">
        <f t="shared" si="71"/>
        <v>20</v>
      </c>
      <c r="AU300" s="2">
        <f t="shared" si="72"/>
        <v>423261.88909999991</v>
      </c>
      <c r="AV300" s="3">
        <f t="shared" si="64"/>
        <v>1E-3</v>
      </c>
      <c r="AW300" s="2">
        <f t="shared" si="73"/>
        <v>423.26188909999991</v>
      </c>
      <c r="AX300" s="2">
        <f t="shared" si="65"/>
        <v>701293</v>
      </c>
      <c r="AY300" s="2" t="str">
        <f t="shared" si="66"/>
        <v>льгота</v>
      </c>
      <c r="AZ300" s="2">
        <f t="shared" si="74"/>
        <v>423.26188909999991</v>
      </c>
      <c r="BA300" s="2" t="str">
        <f t="shared" si="75"/>
        <v>льгота</v>
      </c>
      <c r="BB300" s="2">
        <f t="shared" si="76"/>
        <v>423.26188909999991</v>
      </c>
      <c r="BC300" s="2" t="str">
        <f t="shared" si="77"/>
        <v>льгота</v>
      </c>
      <c r="BD300" s="2">
        <f t="shared" si="78"/>
        <v>423.26188909999991</v>
      </c>
      <c r="BE300" s="2" t="str">
        <f t="shared" si="79"/>
        <v>льгота</v>
      </c>
      <c r="BF300" s="2" t="str">
        <f t="shared" si="67"/>
        <v>льгота</v>
      </c>
      <c r="BG300" s="2"/>
      <c r="BH300" s="2" t="str">
        <f t="shared" si="68"/>
        <v>льгота</v>
      </c>
    </row>
    <row r="301" spans="1:60" x14ac:dyDescent="0.25">
      <c r="A301">
        <v>2189251</v>
      </c>
      <c r="B301">
        <v>13170061</v>
      </c>
      <c r="C301" t="s">
        <v>132</v>
      </c>
      <c r="D301">
        <v>2019</v>
      </c>
      <c r="E301">
        <v>0.33</v>
      </c>
      <c r="F301">
        <v>2245</v>
      </c>
      <c r="G301">
        <v>0</v>
      </c>
      <c r="H301">
        <v>2190</v>
      </c>
      <c r="I301">
        <v>663707.18999999994</v>
      </c>
      <c r="J301">
        <v>0</v>
      </c>
      <c r="K301">
        <v>0</v>
      </c>
      <c r="L301">
        <v>1</v>
      </c>
      <c r="M301" t="s">
        <v>524</v>
      </c>
      <c r="N301">
        <v>448148</v>
      </c>
      <c r="O301">
        <v>41.4</v>
      </c>
      <c r="P301" t="s">
        <v>58</v>
      </c>
      <c r="Q301" t="s">
        <v>59</v>
      </c>
      <c r="R301" t="s">
        <v>60</v>
      </c>
      <c r="S301" s="1">
        <v>43606.434884259303</v>
      </c>
      <c r="T301" t="s">
        <v>144</v>
      </c>
      <c r="U301" t="s">
        <v>135</v>
      </c>
      <c r="V301" t="s">
        <v>525</v>
      </c>
      <c r="W301" s="1">
        <v>40693</v>
      </c>
      <c r="Y301">
        <v>1227962802</v>
      </c>
      <c r="AA301">
        <v>100152697666</v>
      </c>
      <c r="AD301" t="s">
        <v>62</v>
      </c>
      <c r="AF301" t="s">
        <v>64</v>
      </c>
      <c r="AG301" t="s">
        <v>47</v>
      </c>
      <c r="AH301">
        <v>0</v>
      </c>
      <c r="AI301" t="s">
        <v>48</v>
      </c>
      <c r="AJ301">
        <v>110289.1777</v>
      </c>
      <c r="AK301">
        <v>2663.9897999999998</v>
      </c>
      <c r="AL301">
        <v>41.4</v>
      </c>
      <c r="AM301">
        <v>6003</v>
      </c>
      <c r="AN301" t="s">
        <v>199</v>
      </c>
      <c r="AO301" t="s">
        <v>50</v>
      </c>
      <c r="AP301" t="s">
        <v>51</v>
      </c>
      <c r="AR301">
        <f t="shared" si="69"/>
        <v>2663.9897999999998</v>
      </c>
      <c r="AS301">
        <f t="shared" si="70"/>
        <v>110289.1777</v>
      </c>
      <c r="AT301" s="2">
        <f t="shared" si="71"/>
        <v>20</v>
      </c>
      <c r="AU301" s="2">
        <f t="shared" si="72"/>
        <v>57009.381700000005</v>
      </c>
      <c r="AV301" s="3">
        <f t="shared" si="64"/>
        <v>1E-3</v>
      </c>
      <c r="AW301" s="2">
        <f t="shared" si="73"/>
        <v>57.009381700000006</v>
      </c>
      <c r="AX301" s="2">
        <f t="shared" si="65"/>
        <v>448148</v>
      </c>
      <c r="AY301" s="2" t="str">
        <f t="shared" si="66"/>
        <v>льгота</v>
      </c>
      <c r="AZ301" s="2">
        <f t="shared" si="74"/>
        <v>57.009381700000006</v>
      </c>
      <c r="BA301" s="2" t="str">
        <f t="shared" si="75"/>
        <v>льгота</v>
      </c>
      <c r="BB301" s="2">
        <f t="shared" si="76"/>
        <v>57.009381700000006</v>
      </c>
      <c r="BC301" s="2" t="str">
        <f t="shared" si="77"/>
        <v>льгота</v>
      </c>
      <c r="BD301" s="2">
        <f t="shared" si="78"/>
        <v>57.009381700000006</v>
      </c>
      <c r="BE301" s="2" t="str">
        <f t="shared" si="79"/>
        <v>льгота</v>
      </c>
      <c r="BF301" s="2" t="str">
        <f t="shared" si="67"/>
        <v>льгота</v>
      </c>
      <c r="BG301" s="2"/>
      <c r="BH301" s="2" t="str">
        <f t="shared" si="68"/>
        <v>льгота</v>
      </c>
    </row>
    <row r="302" spans="1:60" x14ac:dyDescent="0.25">
      <c r="A302">
        <v>2221105</v>
      </c>
      <c r="B302">
        <v>120304106</v>
      </c>
      <c r="C302" t="s">
        <v>132</v>
      </c>
      <c r="D302">
        <v>2019</v>
      </c>
      <c r="E302">
        <v>0.04</v>
      </c>
      <c r="F302">
        <v>47</v>
      </c>
      <c r="G302">
        <v>0</v>
      </c>
      <c r="H302">
        <v>46</v>
      </c>
      <c r="I302">
        <v>114410.88</v>
      </c>
      <c r="J302">
        <v>0</v>
      </c>
      <c r="K302">
        <v>0</v>
      </c>
      <c r="L302">
        <v>1</v>
      </c>
      <c r="M302" t="s">
        <v>526</v>
      </c>
      <c r="N302">
        <v>77252.45</v>
      </c>
      <c r="O302">
        <v>53.9</v>
      </c>
      <c r="P302" t="s">
        <v>58</v>
      </c>
      <c r="Q302" t="s">
        <v>59</v>
      </c>
      <c r="R302" t="s">
        <v>527</v>
      </c>
      <c r="S302" s="1">
        <v>43606.442337963003</v>
      </c>
      <c r="T302" t="s">
        <v>144</v>
      </c>
      <c r="U302" t="s">
        <v>135</v>
      </c>
      <c r="V302" t="s">
        <v>528</v>
      </c>
      <c r="W302" s="1">
        <v>40858</v>
      </c>
      <c r="Y302">
        <v>1228263963</v>
      </c>
      <c r="AA302">
        <v>100154353222</v>
      </c>
      <c r="AD302" t="s">
        <v>529</v>
      </c>
      <c r="AF302" t="s">
        <v>64</v>
      </c>
      <c r="AG302" t="s">
        <v>47</v>
      </c>
      <c r="AH302">
        <v>0</v>
      </c>
      <c r="AI302" t="s">
        <v>48</v>
      </c>
      <c r="AJ302">
        <v>133824.58549999999</v>
      </c>
      <c r="AK302">
        <v>2482.8308999999999</v>
      </c>
      <c r="AL302">
        <v>53.9</v>
      </c>
      <c r="AM302">
        <v>6003</v>
      </c>
      <c r="AN302" t="s">
        <v>199</v>
      </c>
      <c r="AO302" t="s">
        <v>50</v>
      </c>
      <c r="AP302" t="s">
        <v>51</v>
      </c>
      <c r="AR302">
        <f t="shared" si="69"/>
        <v>2482.8308999999999</v>
      </c>
      <c r="AS302">
        <f t="shared" si="70"/>
        <v>133824.58549999999</v>
      </c>
      <c r="AT302" s="2">
        <f t="shared" si="71"/>
        <v>20</v>
      </c>
      <c r="AU302" s="2">
        <f t="shared" si="72"/>
        <v>84167.967499999984</v>
      </c>
      <c r="AV302" s="3">
        <f t="shared" si="64"/>
        <v>1E-3</v>
      </c>
      <c r="AW302" s="2">
        <f t="shared" si="73"/>
        <v>84.167967499999989</v>
      </c>
      <c r="AX302" s="2">
        <f t="shared" si="65"/>
        <v>77252.45</v>
      </c>
      <c r="AY302" s="2" t="str">
        <f t="shared" si="66"/>
        <v>льгота</v>
      </c>
      <c r="AZ302" s="2">
        <f t="shared" si="74"/>
        <v>84.167967499999989</v>
      </c>
      <c r="BA302" s="2" t="str">
        <f t="shared" si="75"/>
        <v>льгота</v>
      </c>
      <c r="BB302" s="2">
        <f t="shared" si="76"/>
        <v>84.167967499999989</v>
      </c>
      <c r="BC302" s="2" t="str">
        <f t="shared" si="77"/>
        <v>льгота</v>
      </c>
      <c r="BD302" s="2">
        <f t="shared" si="78"/>
        <v>84.167967499999989</v>
      </c>
      <c r="BE302" s="2" t="str">
        <f t="shared" si="79"/>
        <v>льгота</v>
      </c>
      <c r="BF302" s="2" t="str">
        <f t="shared" si="67"/>
        <v>льгота</v>
      </c>
      <c r="BG302" s="2"/>
      <c r="BH302" s="2" t="str">
        <f t="shared" si="68"/>
        <v>льгота</v>
      </c>
    </row>
    <row r="303" spans="1:60" x14ac:dyDescent="0.25">
      <c r="A303">
        <v>2199394</v>
      </c>
      <c r="B303">
        <v>13239937</v>
      </c>
      <c r="C303" t="s">
        <v>132</v>
      </c>
      <c r="D303">
        <v>2019</v>
      </c>
      <c r="E303">
        <v>0.04</v>
      </c>
      <c r="F303">
        <v>0</v>
      </c>
      <c r="G303">
        <v>0</v>
      </c>
      <c r="H303">
        <v>0</v>
      </c>
      <c r="I303">
        <v>0.3</v>
      </c>
      <c r="J303">
        <v>0</v>
      </c>
      <c r="K303">
        <v>0</v>
      </c>
      <c r="L303">
        <v>0.2</v>
      </c>
      <c r="M303" t="s">
        <v>530</v>
      </c>
      <c r="N303">
        <v>1</v>
      </c>
      <c r="O303">
        <v>45.9</v>
      </c>
      <c r="P303" t="s">
        <v>41</v>
      </c>
      <c r="Q303" t="s">
        <v>42</v>
      </c>
      <c r="R303" t="s">
        <v>42</v>
      </c>
      <c r="S303" s="1">
        <v>43606.435636574097</v>
      </c>
      <c r="T303" t="s">
        <v>144</v>
      </c>
      <c r="U303" t="s">
        <v>135</v>
      </c>
      <c r="V303" t="s">
        <v>531</v>
      </c>
      <c r="W303" s="1">
        <v>42965</v>
      </c>
      <c r="Y303">
        <v>1227990784</v>
      </c>
      <c r="AA303">
        <v>100206111983</v>
      </c>
      <c r="AF303" t="s">
        <v>64</v>
      </c>
      <c r="AG303" t="s">
        <v>47</v>
      </c>
      <c r="AH303">
        <v>0</v>
      </c>
      <c r="AI303" t="s">
        <v>48</v>
      </c>
      <c r="AJ303">
        <v>113933.80620000001</v>
      </c>
      <c r="AK303">
        <v>2482.2179999999998</v>
      </c>
      <c r="AL303">
        <v>45.9</v>
      </c>
      <c r="AM303">
        <v>6003</v>
      </c>
      <c r="AN303" t="s">
        <v>199</v>
      </c>
      <c r="AO303" t="s">
        <v>50</v>
      </c>
      <c r="AP303" t="s">
        <v>51</v>
      </c>
      <c r="AR303">
        <f t="shared" si="69"/>
        <v>2482.2179999999998</v>
      </c>
      <c r="AS303">
        <f t="shared" si="70"/>
        <v>113933.80620000001</v>
      </c>
      <c r="AT303" s="2">
        <f t="shared" si="71"/>
        <v>20</v>
      </c>
      <c r="AU303" s="2">
        <f t="shared" si="72"/>
        <v>64289.446200000006</v>
      </c>
      <c r="AV303" s="3">
        <f t="shared" si="64"/>
        <v>1E-3</v>
      </c>
      <c r="AW303" s="2">
        <f t="shared" si="73"/>
        <v>12.85788924</v>
      </c>
      <c r="AX303" s="2">
        <f t="shared" si="65"/>
        <v>1</v>
      </c>
      <c r="AY303" s="2">
        <f t="shared" si="66"/>
        <v>0</v>
      </c>
      <c r="AZ303" s="2">
        <f t="shared" si="74"/>
        <v>2.5715778480000004</v>
      </c>
      <c r="BA303" s="2">
        <f t="shared" si="75"/>
        <v>2.5715778480000004</v>
      </c>
      <c r="BB303" s="2">
        <f t="shared" si="76"/>
        <v>5.1431556960000009</v>
      </c>
      <c r="BC303" s="2">
        <f t="shared" si="77"/>
        <v>5.1431556960000009</v>
      </c>
      <c r="BD303" s="2">
        <f t="shared" si="78"/>
        <v>7.7147335439999996</v>
      </c>
      <c r="BE303" s="2">
        <f t="shared" si="79"/>
        <v>7.7147335439999996</v>
      </c>
      <c r="BF303" s="2">
        <f t="shared" si="67"/>
        <v>1.4999999999999996</v>
      </c>
      <c r="BG303" s="2"/>
      <c r="BH303" s="2">
        <f t="shared" si="68"/>
        <v>5.6574712656000017</v>
      </c>
    </row>
    <row r="304" spans="1:60" x14ac:dyDescent="0.25">
      <c r="A304">
        <v>2199396</v>
      </c>
      <c r="B304">
        <v>13239937</v>
      </c>
      <c r="C304" t="s">
        <v>132</v>
      </c>
      <c r="D304">
        <v>2019</v>
      </c>
      <c r="E304">
        <v>0.04</v>
      </c>
      <c r="F304">
        <v>0</v>
      </c>
      <c r="G304">
        <v>0</v>
      </c>
      <c r="H304">
        <v>0</v>
      </c>
      <c r="I304">
        <v>0.3</v>
      </c>
      <c r="J304">
        <v>0</v>
      </c>
      <c r="K304">
        <v>0</v>
      </c>
      <c r="L304">
        <v>0.2</v>
      </c>
      <c r="M304" t="s">
        <v>530</v>
      </c>
      <c r="N304">
        <v>1</v>
      </c>
      <c r="O304">
        <v>45.9</v>
      </c>
      <c r="P304" t="s">
        <v>41</v>
      </c>
      <c r="Q304" t="s">
        <v>42</v>
      </c>
      <c r="R304" t="s">
        <v>42</v>
      </c>
      <c r="S304" s="1">
        <v>43606.439953703702</v>
      </c>
      <c r="T304" t="s">
        <v>144</v>
      </c>
      <c r="U304" t="s">
        <v>135</v>
      </c>
      <c r="V304" t="s">
        <v>531</v>
      </c>
      <c r="W304" s="1">
        <v>42965</v>
      </c>
      <c r="Y304">
        <v>1228166520</v>
      </c>
      <c r="AA304">
        <v>100205563911</v>
      </c>
      <c r="AF304" t="s">
        <v>64</v>
      </c>
      <c r="AG304" t="s">
        <v>47</v>
      </c>
      <c r="AH304">
        <v>0</v>
      </c>
      <c r="AI304" t="s">
        <v>48</v>
      </c>
      <c r="AJ304">
        <v>113933.80620000001</v>
      </c>
      <c r="AK304">
        <v>2482.2179999999998</v>
      </c>
      <c r="AL304">
        <v>45.9</v>
      </c>
      <c r="AM304">
        <v>6003</v>
      </c>
      <c r="AN304" t="s">
        <v>199</v>
      </c>
      <c r="AO304" t="s">
        <v>50</v>
      </c>
      <c r="AP304" t="s">
        <v>51</v>
      </c>
      <c r="AR304">
        <f t="shared" si="69"/>
        <v>2482.2179999999998</v>
      </c>
      <c r="AS304">
        <f t="shared" si="70"/>
        <v>113933.80620000001</v>
      </c>
      <c r="AT304" s="2">
        <f t="shared" si="71"/>
        <v>20</v>
      </c>
      <c r="AU304" s="2">
        <f t="shared" si="72"/>
        <v>64289.446200000006</v>
      </c>
      <c r="AV304" s="3">
        <f t="shared" si="64"/>
        <v>1E-3</v>
      </c>
      <c r="AW304" s="2">
        <f t="shared" si="73"/>
        <v>12.85788924</v>
      </c>
      <c r="AX304" s="2">
        <f t="shared" si="65"/>
        <v>1</v>
      </c>
      <c r="AY304" s="2">
        <f t="shared" si="66"/>
        <v>0</v>
      </c>
      <c r="AZ304" s="2">
        <f t="shared" si="74"/>
        <v>2.5715778480000004</v>
      </c>
      <c r="BA304" s="2">
        <f t="shared" si="75"/>
        <v>2.5715778480000004</v>
      </c>
      <c r="BB304" s="2">
        <f t="shared" si="76"/>
        <v>5.1431556960000009</v>
      </c>
      <c r="BC304" s="2">
        <f t="shared" si="77"/>
        <v>5.1431556960000009</v>
      </c>
      <c r="BD304" s="2">
        <f t="shared" si="78"/>
        <v>7.7147335439999996</v>
      </c>
      <c r="BE304" s="2">
        <f t="shared" si="79"/>
        <v>7.7147335439999996</v>
      </c>
      <c r="BF304" s="2">
        <f t="shared" si="67"/>
        <v>1.4999999999999996</v>
      </c>
      <c r="BG304" s="2"/>
      <c r="BH304" s="2">
        <f t="shared" si="68"/>
        <v>5.6574712656000017</v>
      </c>
    </row>
    <row r="305" spans="1:60" x14ac:dyDescent="0.25">
      <c r="A305">
        <v>2199397</v>
      </c>
      <c r="B305">
        <v>13239937</v>
      </c>
      <c r="C305" t="s">
        <v>132</v>
      </c>
      <c r="D305">
        <v>2019</v>
      </c>
      <c r="E305">
        <v>0.04</v>
      </c>
      <c r="F305">
        <v>0</v>
      </c>
      <c r="G305">
        <v>0</v>
      </c>
      <c r="H305">
        <v>0</v>
      </c>
      <c r="I305">
        <v>0.3</v>
      </c>
      <c r="J305">
        <v>0</v>
      </c>
      <c r="K305">
        <v>0</v>
      </c>
      <c r="L305">
        <v>0.2</v>
      </c>
      <c r="M305" t="s">
        <v>530</v>
      </c>
      <c r="N305">
        <v>1</v>
      </c>
      <c r="O305">
        <v>45.9</v>
      </c>
      <c r="P305" t="s">
        <v>41</v>
      </c>
      <c r="Q305" t="s">
        <v>42</v>
      </c>
      <c r="R305" t="s">
        <v>42</v>
      </c>
      <c r="S305" s="1">
        <v>43606.454189814802</v>
      </c>
      <c r="T305" t="s">
        <v>144</v>
      </c>
      <c r="U305" t="s">
        <v>135</v>
      </c>
      <c r="V305" t="s">
        <v>531</v>
      </c>
      <c r="W305" s="1">
        <v>42965</v>
      </c>
      <c r="Y305">
        <v>1228767035</v>
      </c>
      <c r="AA305">
        <v>2000110125640</v>
      </c>
      <c r="AF305" t="s">
        <v>64</v>
      </c>
      <c r="AG305" t="s">
        <v>47</v>
      </c>
      <c r="AH305">
        <v>0</v>
      </c>
      <c r="AI305" t="s">
        <v>48</v>
      </c>
      <c r="AJ305">
        <v>113933.80620000001</v>
      </c>
      <c r="AK305">
        <v>2482.2179999999998</v>
      </c>
      <c r="AL305">
        <v>45.9</v>
      </c>
      <c r="AM305">
        <v>6003</v>
      </c>
      <c r="AN305" t="s">
        <v>199</v>
      </c>
      <c r="AO305" t="s">
        <v>50</v>
      </c>
      <c r="AP305" t="s">
        <v>51</v>
      </c>
      <c r="AR305">
        <f t="shared" si="69"/>
        <v>2482.2179999999998</v>
      </c>
      <c r="AS305">
        <f t="shared" si="70"/>
        <v>113933.80620000001</v>
      </c>
      <c r="AT305" s="2">
        <f t="shared" si="71"/>
        <v>20</v>
      </c>
      <c r="AU305" s="2">
        <f t="shared" si="72"/>
        <v>64289.446200000006</v>
      </c>
      <c r="AV305" s="3">
        <f t="shared" si="64"/>
        <v>1E-3</v>
      </c>
      <c r="AW305" s="2">
        <f t="shared" si="73"/>
        <v>12.85788924</v>
      </c>
      <c r="AX305" s="2">
        <f t="shared" si="65"/>
        <v>1</v>
      </c>
      <c r="AY305" s="2">
        <f t="shared" si="66"/>
        <v>0</v>
      </c>
      <c r="AZ305" s="2">
        <f t="shared" si="74"/>
        <v>2.5715778480000004</v>
      </c>
      <c r="BA305" s="2">
        <f t="shared" si="75"/>
        <v>2.5715778480000004</v>
      </c>
      <c r="BB305" s="2">
        <f t="shared" si="76"/>
        <v>5.1431556960000009</v>
      </c>
      <c r="BC305" s="2">
        <f t="shared" si="77"/>
        <v>5.1431556960000009</v>
      </c>
      <c r="BD305" s="2">
        <f t="shared" si="78"/>
        <v>7.7147335439999996</v>
      </c>
      <c r="BE305" s="2">
        <f t="shared" si="79"/>
        <v>7.7147335439999996</v>
      </c>
      <c r="BF305" s="2">
        <f t="shared" si="67"/>
        <v>1.4999999999999996</v>
      </c>
      <c r="BG305" s="2"/>
      <c r="BH305" s="2">
        <f t="shared" si="68"/>
        <v>5.6574712656000017</v>
      </c>
    </row>
    <row r="306" spans="1:60" x14ac:dyDescent="0.25">
      <c r="A306">
        <v>2221091</v>
      </c>
      <c r="B306">
        <v>120304072</v>
      </c>
      <c r="C306" t="s">
        <v>132</v>
      </c>
      <c r="D306">
        <v>2019</v>
      </c>
      <c r="E306">
        <v>0.04</v>
      </c>
      <c r="F306">
        <v>111</v>
      </c>
      <c r="G306">
        <v>108</v>
      </c>
      <c r="H306">
        <v>0</v>
      </c>
      <c r="I306">
        <v>269919.35999999999</v>
      </c>
      <c r="J306">
        <v>0</v>
      </c>
      <c r="K306">
        <v>0</v>
      </c>
      <c r="L306">
        <v>1</v>
      </c>
      <c r="M306" t="s">
        <v>532</v>
      </c>
      <c r="N306">
        <v>182254.8</v>
      </c>
      <c r="O306">
        <v>35.1</v>
      </c>
      <c r="P306" t="s">
        <v>41</v>
      </c>
      <c r="Q306" t="s">
        <v>42</v>
      </c>
      <c r="R306" t="s">
        <v>42</v>
      </c>
      <c r="S306" s="1">
        <v>43606.456087963001</v>
      </c>
      <c r="T306" t="s">
        <v>144</v>
      </c>
      <c r="U306" t="s">
        <v>135</v>
      </c>
      <c r="V306" t="s">
        <v>533</v>
      </c>
      <c r="W306" s="1">
        <v>41312</v>
      </c>
      <c r="Y306">
        <v>1228850599</v>
      </c>
      <c r="AA306">
        <v>100148010516</v>
      </c>
      <c r="AF306" t="s">
        <v>64</v>
      </c>
      <c r="AG306" t="s">
        <v>47</v>
      </c>
      <c r="AH306">
        <v>0</v>
      </c>
      <c r="AI306" t="s">
        <v>48</v>
      </c>
      <c r="AJ306">
        <v>87098.298299999995</v>
      </c>
      <c r="AK306">
        <v>2481.433</v>
      </c>
      <c r="AL306">
        <v>35.1</v>
      </c>
      <c r="AM306">
        <v>6003</v>
      </c>
      <c r="AN306" t="s">
        <v>199</v>
      </c>
      <c r="AO306" t="s">
        <v>50</v>
      </c>
      <c r="AP306" t="s">
        <v>51</v>
      </c>
      <c r="AR306">
        <f t="shared" si="69"/>
        <v>2481.433</v>
      </c>
      <c r="AS306">
        <f t="shared" si="70"/>
        <v>87098.298299999995</v>
      </c>
      <c r="AT306" s="2">
        <f t="shared" si="71"/>
        <v>20</v>
      </c>
      <c r="AU306" s="2">
        <f t="shared" si="72"/>
        <v>37469.638299999991</v>
      </c>
      <c r="AV306" s="3">
        <f t="shared" si="64"/>
        <v>1E-3</v>
      </c>
      <c r="AW306" s="2">
        <f t="shared" si="73"/>
        <v>37.469638299999993</v>
      </c>
      <c r="AX306" s="2">
        <f t="shared" si="65"/>
        <v>182254.8</v>
      </c>
      <c r="AY306" s="2">
        <f t="shared" si="66"/>
        <v>111</v>
      </c>
      <c r="AZ306" s="2">
        <f t="shared" si="74"/>
        <v>37.469638299999993</v>
      </c>
      <c r="BA306" s="2">
        <f t="shared" si="75"/>
        <v>37.469638299999993</v>
      </c>
      <c r="BB306" s="2">
        <f t="shared" si="76"/>
        <v>37.469638299999993</v>
      </c>
      <c r="BC306" s="2">
        <f t="shared" si="77"/>
        <v>37.469638299999993</v>
      </c>
      <c r="BD306" s="2">
        <f t="shared" si="78"/>
        <v>37.469638299999993</v>
      </c>
      <c r="BE306" s="2">
        <f t="shared" si="79"/>
        <v>37.469638299999993</v>
      </c>
      <c r="BF306" s="2">
        <f t="shared" si="67"/>
        <v>1</v>
      </c>
      <c r="BG306" s="2"/>
      <c r="BH306" s="2">
        <f t="shared" si="68"/>
        <v>37.469638299999993</v>
      </c>
    </row>
    <row r="307" spans="1:60" x14ac:dyDescent="0.25">
      <c r="A307">
        <v>2222284</v>
      </c>
      <c r="B307">
        <v>121620237</v>
      </c>
      <c r="C307" t="s">
        <v>132</v>
      </c>
      <c r="D307">
        <v>2019</v>
      </c>
      <c r="E307">
        <v>0.33</v>
      </c>
      <c r="F307">
        <v>1790</v>
      </c>
      <c r="G307">
        <v>0</v>
      </c>
      <c r="H307">
        <v>1746</v>
      </c>
      <c r="I307">
        <v>528964.73</v>
      </c>
      <c r="J307">
        <v>0</v>
      </c>
      <c r="K307">
        <v>2</v>
      </c>
      <c r="L307">
        <v>1</v>
      </c>
      <c r="M307" t="s">
        <v>534</v>
      </c>
      <c r="N307">
        <v>357167.27</v>
      </c>
      <c r="O307">
        <v>67.5</v>
      </c>
      <c r="P307" t="s">
        <v>58</v>
      </c>
      <c r="Q307" t="s">
        <v>59</v>
      </c>
      <c r="R307" t="s">
        <v>60</v>
      </c>
      <c r="S307" s="1">
        <v>43606.432928240698</v>
      </c>
      <c r="T307" t="s">
        <v>144</v>
      </c>
      <c r="U307" t="s">
        <v>135</v>
      </c>
      <c r="V307" t="s">
        <v>535</v>
      </c>
      <c r="W307" s="1">
        <v>37621</v>
      </c>
      <c r="Y307">
        <v>1227883102</v>
      </c>
      <c r="AA307">
        <v>100091787151</v>
      </c>
      <c r="AD307" t="s">
        <v>62</v>
      </c>
      <c r="AF307" t="s">
        <v>64</v>
      </c>
      <c r="AG307" t="s">
        <v>47</v>
      </c>
      <c r="AH307">
        <v>0</v>
      </c>
      <c r="AI307" t="s">
        <v>48</v>
      </c>
      <c r="AJ307">
        <v>308533.6508</v>
      </c>
      <c r="AK307">
        <v>4570.8689000000004</v>
      </c>
      <c r="AL307">
        <v>67.5</v>
      </c>
      <c r="AM307">
        <v>6003</v>
      </c>
      <c r="AN307" t="s">
        <v>199</v>
      </c>
      <c r="AO307" t="s">
        <v>50</v>
      </c>
      <c r="AP307" t="s">
        <v>51</v>
      </c>
      <c r="AR307">
        <f t="shared" si="69"/>
        <v>4570.8689000000004</v>
      </c>
      <c r="AS307">
        <f t="shared" si="70"/>
        <v>308533.6508</v>
      </c>
      <c r="AT307" s="2">
        <f t="shared" si="71"/>
        <v>20</v>
      </c>
      <c r="AU307" s="2">
        <f t="shared" si="72"/>
        <v>217116.27279999998</v>
      </c>
      <c r="AV307" s="3">
        <f t="shared" si="64"/>
        <v>1E-3</v>
      </c>
      <c r="AW307" s="2">
        <f t="shared" si="73"/>
        <v>217.11627279999999</v>
      </c>
      <c r="AX307" s="2">
        <f t="shared" si="65"/>
        <v>357167.27</v>
      </c>
      <c r="AY307" s="2" t="str">
        <f t="shared" si="66"/>
        <v>льгота</v>
      </c>
      <c r="AZ307" s="2">
        <f t="shared" si="74"/>
        <v>217.11627279999999</v>
      </c>
      <c r="BA307" s="2" t="str">
        <f t="shared" si="75"/>
        <v>льгота</v>
      </c>
      <c r="BB307" s="2">
        <f t="shared" si="76"/>
        <v>217.11627279999999</v>
      </c>
      <c r="BC307" s="2" t="str">
        <f t="shared" si="77"/>
        <v>льгота</v>
      </c>
      <c r="BD307" s="2">
        <f t="shared" si="78"/>
        <v>217.11627279999999</v>
      </c>
      <c r="BE307" s="2" t="str">
        <f t="shared" si="79"/>
        <v>льгота</v>
      </c>
      <c r="BF307" s="2" t="str">
        <f t="shared" si="67"/>
        <v>льгота</v>
      </c>
      <c r="BG307" s="2"/>
      <c r="BH307" s="2" t="str">
        <f t="shared" si="68"/>
        <v>льгота</v>
      </c>
    </row>
    <row r="308" spans="1:60" x14ac:dyDescent="0.25">
      <c r="A308">
        <v>2217654</v>
      </c>
      <c r="B308">
        <v>120049117</v>
      </c>
      <c r="C308" t="s">
        <v>132</v>
      </c>
      <c r="D308">
        <v>2019</v>
      </c>
      <c r="E308">
        <v>0.14000000000000001</v>
      </c>
      <c r="F308">
        <v>165</v>
      </c>
      <c r="G308">
        <v>161</v>
      </c>
      <c r="H308">
        <v>0</v>
      </c>
      <c r="I308">
        <v>459376.58</v>
      </c>
      <c r="J308">
        <v>0</v>
      </c>
      <c r="K308">
        <v>0</v>
      </c>
      <c r="L308">
        <v>1</v>
      </c>
      <c r="M308" t="s">
        <v>536</v>
      </c>
      <c r="N308">
        <v>310180</v>
      </c>
      <c r="O308">
        <v>58.8</v>
      </c>
      <c r="P308" t="s">
        <v>41</v>
      </c>
      <c r="Q308" t="s">
        <v>42</v>
      </c>
      <c r="R308" t="s">
        <v>42</v>
      </c>
      <c r="S308" s="1">
        <v>43606.436041666697</v>
      </c>
      <c r="T308" t="s">
        <v>144</v>
      </c>
      <c r="U308" t="s">
        <v>135</v>
      </c>
      <c r="V308" t="s">
        <v>537</v>
      </c>
      <c r="W308" s="1">
        <v>37580</v>
      </c>
      <c r="X308" s="1">
        <v>43194</v>
      </c>
      <c r="Y308">
        <v>1228007170</v>
      </c>
      <c r="AA308">
        <v>100117018867</v>
      </c>
      <c r="AF308" t="s">
        <v>64</v>
      </c>
      <c r="AG308" t="s">
        <v>47</v>
      </c>
      <c r="AH308">
        <v>0</v>
      </c>
      <c r="AI308" t="s">
        <v>48</v>
      </c>
      <c r="AJ308">
        <v>599454.95739999996</v>
      </c>
      <c r="AK308">
        <v>10194.8122</v>
      </c>
      <c r="AL308">
        <v>58.8</v>
      </c>
      <c r="AM308">
        <v>1002</v>
      </c>
      <c r="AN308" t="s">
        <v>49</v>
      </c>
      <c r="AO308" t="s">
        <v>50</v>
      </c>
      <c r="AP308" t="s">
        <v>51</v>
      </c>
      <c r="AR308">
        <f t="shared" si="69"/>
        <v>10194.8122</v>
      </c>
      <c r="AS308">
        <f t="shared" si="70"/>
        <v>599454.95739999996</v>
      </c>
      <c r="AT308" s="2">
        <f t="shared" si="71"/>
        <v>20</v>
      </c>
      <c r="AU308" s="2">
        <f t="shared" si="72"/>
        <v>395558.71339999995</v>
      </c>
      <c r="AV308" s="3">
        <f t="shared" si="64"/>
        <v>1E-3</v>
      </c>
      <c r="AW308" s="2">
        <f t="shared" si="73"/>
        <v>395.55871339999993</v>
      </c>
      <c r="AX308" s="2">
        <f t="shared" si="65"/>
        <v>310180</v>
      </c>
      <c r="AY308" s="2">
        <f t="shared" si="66"/>
        <v>165</v>
      </c>
      <c r="AZ308" s="2">
        <f t="shared" si="74"/>
        <v>211.11174267999999</v>
      </c>
      <c r="BA308" s="2">
        <f t="shared" si="75"/>
        <v>211.11174267999999</v>
      </c>
      <c r="BB308" s="2">
        <f t="shared" si="76"/>
        <v>257.22348535999998</v>
      </c>
      <c r="BC308" s="2">
        <f t="shared" si="77"/>
        <v>257.22348535999998</v>
      </c>
      <c r="BD308" s="2">
        <f t="shared" si="78"/>
        <v>303.33522803999995</v>
      </c>
      <c r="BE308" s="2">
        <f t="shared" si="79"/>
        <v>303.33522803999995</v>
      </c>
      <c r="BF308" s="2">
        <f t="shared" si="67"/>
        <v>1.1792672337654695</v>
      </c>
      <c r="BG308" s="2"/>
      <c r="BH308" s="2">
        <f t="shared" si="68"/>
        <v>282.94583389600001</v>
      </c>
    </row>
    <row r="309" spans="1:60" x14ac:dyDescent="0.25">
      <c r="A309">
        <v>2217655</v>
      </c>
      <c r="B309">
        <v>120049117</v>
      </c>
      <c r="C309" t="s">
        <v>132</v>
      </c>
      <c r="D309">
        <v>2019</v>
      </c>
      <c r="E309">
        <v>0.14000000000000001</v>
      </c>
      <c r="F309">
        <v>494</v>
      </c>
      <c r="G309">
        <v>482</v>
      </c>
      <c r="H309">
        <v>0</v>
      </c>
      <c r="I309">
        <v>459376.58</v>
      </c>
      <c r="J309">
        <v>0</v>
      </c>
      <c r="K309">
        <v>0</v>
      </c>
      <c r="L309">
        <v>1</v>
      </c>
      <c r="M309" t="s">
        <v>536</v>
      </c>
      <c r="N309">
        <v>310180</v>
      </c>
      <c r="O309">
        <v>58.8</v>
      </c>
      <c r="P309" t="s">
        <v>41</v>
      </c>
      <c r="Q309" t="s">
        <v>42</v>
      </c>
      <c r="R309" t="s">
        <v>42</v>
      </c>
      <c r="S309" s="1">
        <v>43606.439780092602</v>
      </c>
      <c r="T309" t="s">
        <v>144</v>
      </c>
      <c r="U309" t="s">
        <v>135</v>
      </c>
      <c r="V309" t="s">
        <v>537</v>
      </c>
      <c r="W309" s="1">
        <v>43194</v>
      </c>
      <c r="Y309">
        <v>1228159857</v>
      </c>
      <c r="AA309">
        <v>100139215274</v>
      </c>
      <c r="AF309" t="s">
        <v>64</v>
      </c>
      <c r="AG309" t="s">
        <v>47</v>
      </c>
      <c r="AH309">
        <v>0</v>
      </c>
      <c r="AI309" t="s">
        <v>48</v>
      </c>
      <c r="AJ309">
        <v>599454.95739999996</v>
      </c>
      <c r="AK309">
        <v>10194.8122</v>
      </c>
      <c r="AL309">
        <v>58.8</v>
      </c>
      <c r="AM309">
        <v>1002</v>
      </c>
      <c r="AN309" t="s">
        <v>49</v>
      </c>
      <c r="AO309" t="s">
        <v>50</v>
      </c>
      <c r="AP309" t="s">
        <v>51</v>
      </c>
      <c r="AR309">
        <f t="shared" si="69"/>
        <v>10194.8122</v>
      </c>
      <c r="AS309">
        <f t="shared" si="70"/>
        <v>599454.95739999996</v>
      </c>
      <c r="AT309" s="2">
        <f t="shared" si="71"/>
        <v>20</v>
      </c>
      <c r="AU309" s="2">
        <f t="shared" si="72"/>
        <v>395558.71339999995</v>
      </c>
      <c r="AV309" s="3">
        <f t="shared" si="64"/>
        <v>1E-3</v>
      </c>
      <c r="AW309" s="2">
        <f t="shared" si="73"/>
        <v>395.55871339999993</v>
      </c>
      <c r="AX309" s="2">
        <f t="shared" si="65"/>
        <v>310180</v>
      </c>
      <c r="AY309" s="2">
        <f t="shared" si="66"/>
        <v>494</v>
      </c>
      <c r="AZ309" s="2">
        <f t="shared" si="74"/>
        <v>395.55871339999993</v>
      </c>
      <c r="BA309" s="2">
        <f t="shared" si="75"/>
        <v>395.55871339999993</v>
      </c>
      <c r="BB309" s="2">
        <f t="shared" si="76"/>
        <v>395.55871339999993</v>
      </c>
      <c r="BC309" s="2">
        <f t="shared" si="77"/>
        <v>395.55871339999993</v>
      </c>
      <c r="BD309" s="2">
        <f t="shared" si="78"/>
        <v>395.55871339999993</v>
      </c>
      <c r="BE309" s="2">
        <f t="shared" si="79"/>
        <v>395.55871339999993</v>
      </c>
      <c r="BF309" s="2">
        <f t="shared" si="67"/>
        <v>1</v>
      </c>
      <c r="BG309" s="2"/>
      <c r="BH309" s="2">
        <f t="shared" si="68"/>
        <v>395.55871339999993</v>
      </c>
    </row>
    <row r="310" spans="1:60" x14ac:dyDescent="0.25">
      <c r="A310">
        <v>2186321</v>
      </c>
      <c r="B310">
        <v>13222855</v>
      </c>
      <c r="C310" t="s">
        <v>132</v>
      </c>
      <c r="D310">
        <v>2019</v>
      </c>
      <c r="E310">
        <v>0.33</v>
      </c>
      <c r="F310">
        <v>826</v>
      </c>
      <c r="G310">
        <v>806</v>
      </c>
      <c r="H310">
        <v>0</v>
      </c>
      <c r="I310">
        <v>244282.06</v>
      </c>
      <c r="J310">
        <v>0</v>
      </c>
      <c r="K310">
        <v>0</v>
      </c>
      <c r="L310">
        <v>1</v>
      </c>
      <c r="M310" t="s">
        <v>538</v>
      </c>
      <c r="N310">
        <v>164944</v>
      </c>
      <c r="O310">
        <v>49.9</v>
      </c>
      <c r="P310" t="s">
        <v>41</v>
      </c>
      <c r="Q310" t="s">
        <v>42</v>
      </c>
      <c r="R310" t="s">
        <v>42</v>
      </c>
      <c r="S310" s="1">
        <v>43606.454375000001</v>
      </c>
      <c r="T310" t="s">
        <v>144</v>
      </c>
      <c r="U310" t="s">
        <v>135</v>
      </c>
      <c r="V310" t="s">
        <v>539</v>
      </c>
      <c r="W310" s="1">
        <v>40784</v>
      </c>
      <c r="Y310">
        <v>1228774611</v>
      </c>
      <c r="AA310">
        <v>100095105475</v>
      </c>
      <c r="AF310" t="s">
        <v>64</v>
      </c>
      <c r="AG310" t="s">
        <v>47</v>
      </c>
      <c r="AH310">
        <v>0</v>
      </c>
      <c r="AI310" t="s">
        <v>48</v>
      </c>
      <c r="AJ310">
        <v>509384.19</v>
      </c>
      <c r="AK310">
        <v>10208.1</v>
      </c>
      <c r="AL310">
        <v>49.9</v>
      </c>
      <c r="AM310">
        <v>1002</v>
      </c>
      <c r="AN310" t="s">
        <v>49</v>
      </c>
      <c r="AO310" t="s">
        <v>50</v>
      </c>
      <c r="AP310" t="s">
        <v>51</v>
      </c>
      <c r="AR310">
        <f t="shared" si="69"/>
        <v>10208.1</v>
      </c>
      <c r="AS310">
        <f t="shared" si="70"/>
        <v>509384.19</v>
      </c>
      <c r="AT310" s="2">
        <f t="shared" si="71"/>
        <v>20</v>
      </c>
      <c r="AU310" s="2">
        <f t="shared" si="72"/>
        <v>305222.19</v>
      </c>
      <c r="AV310" s="3">
        <f t="shared" si="64"/>
        <v>1E-3</v>
      </c>
      <c r="AW310" s="2">
        <f t="shared" si="73"/>
        <v>305.22219000000001</v>
      </c>
      <c r="AX310" s="2">
        <f t="shared" si="65"/>
        <v>164944</v>
      </c>
      <c r="AY310" s="2">
        <f t="shared" si="66"/>
        <v>826</v>
      </c>
      <c r="AZ310" s="2">
        <f t="shared" si="74"/>
        <v>305.22219000000001</v>
      </c>
      <c r="BA310" s="2">
        <f t="shared" si="75"/>
        <v>305.22219000000001</v>
      </c>
      <c r="BB310" s="2">
        <f t="shared" si="76"/>
        <v>305.22219000000001</v>
      </c>
      <c r="BC310" s="2">
        <f t="shared" si="77"/>
        <v>305.22219000000001</v>
      </c>
      <c r="BD310" s="2">
        <f t="shared" si="78"/>
        <v>305.22219000000001</v>
      </c>
      <c r="BE310" s="2">
        <f t="shared" si="79"/>
        <v>305.22219000000001</v>
      </c>
      <c r="BF310" s="2">
        <f t="shared" si="67"/>
        <v>1</v>
      </c>
      <c r="BG310" s="2"/>
      <c r="BH310" s="2">
        <f t="shared" si="68"/>
        <v>305.22219000000001</v>
      </c>
    </row>
    <row r="311" spans="1:60" x14ac:dyDescent="0.25">
      <c r="A311">
        <v>2196153</v>
      </c>
      <c r="B311">
        <v>13095338</v>
      </c>
      <c r="C311" t="s">
        <v>132</v>
      </c>
      <c r="D311">
        <v>2019</v>
      </c>
      <c r="E311">
        <v>0.04</v>
      </c>
      <c r="F311">
        <v>99</v>
      </c>
      <c r="G311">
        <v>97</v>
      </c>
      <c r="H311">
        <v>0</v>
      </c>
      <c r="I311">
        <v>242617.42</v>
      </c>
      <c r="J311">
        <v>0</v>
      </c>
      <c r="K311">
        <v>0</v>
      </c>
      <c r="L311">
        <v>0.5</v>
      </c>
      <c r="M311" t="s">
        <v>540</v>
      </c>
      <c r="N311">
        <v>327640</v>
      </c>
      <c r="O311">
        <v>48.6</v>
      </c>
      <c r="P311" t="s">
        <v>41</v>
      </c>
      <c r="Q311" t="s">
        <v>42</v>
      </c>
      <c r="R311" t="s">
        <v>42</v>
      </c>
      <c r="S311" s="1">
        <v>43606.438206018502</v>
      </c>
      <c r="T311" t="s">
        <v>144</v>
      </c>
      <c r="U311" t="s">
        <v>135</v>
      </c>
      <c r="V311" t="s">
        <v>541</v>
      </c>
      <c r="W311" s="1">
        <v>42080</v>
      </c>
      <c r="Y311">
        <v>1228094089</v>
      </c>
      <c r="AA311">
        <v>100139894369</v>
      </c>
      <c r="AF311" t="s">
        <v>64</v>
      </c>
      <c r="AG311" t="s">
        <v>47</v>
      </c>
      <c r="AH311">
        <v>0</v>
      </c>
      <c r="AI311" t="s">
        <v>48</v>
      </c>
      <c r="AJ311">
        <v>496213.00809999998</v>
      </c>
      <c r="AK311">
        <v>10210.144200000001</v>
      </c>
      <c r="AL311">
        <v>48.6</v>
      </c>
      <c r="AM311">
        <v>1002</v>
      </c>
      <c r="AN311" t="s">
        <v>49</v>
      </c>
      <c r="AO311" t="s">
        <v>50</v>
      </c>
      <c r="AP311" t="s">
        <v>51</v>
      </c>
      <c r="AR311">
        <f t="shared" si="69"/>
        <v>10210.144200000001</v>
      </c>
      <c r="AS311">
        <f t="shared" si="70"/>
        <v>496213.00809999998</v>
      </c>
      <c r="AT311" s="2">
        <f t="shared" si="71"/>
        <v>20</v>
      </c>
      <c r="AU311" s="2">
        <f t="shared" si="72"/>
        <v>292010.12409999996</v>
      </c>
      <c r="AV311" s="3">
        <f t="shared" si="64"/>
        <v>1E-3</v>
      </c>
      <c r="AW311" s="2">
        <f t="shared" si="73"/>
        <v>146.00506204999999</v>
      </c>
      <c r="AX311" s="2">
        <f t="shared" si="65"/>
        <v>327640</v>
      </c>
      <c r="AY311" s="2">
        <f t="shared" si="66"/>
        <v>99</v>
      </c>
      <c r="AZ311" s="2">
        <f t="shared" si="74"/>
        <v>108.40101240999999</v>
      </c>
      <c r="BA311" s="2">
        <f t="shared" si="75"/>
        <v>108.40101240999999</v>
      </c>
      <c r="BB311" s="2">
        <f t="shared" si="76"/>
        <v>117.80202482</v>
      </c>
      <c r="BC311" s="2">
        <f t="shared" si="77"/>
        <v>117.80202482</v>
      </c>
      <c r="BD311" s="2">
        <f t="shared" si="78"/>
        <v>127.20303722999999</v>
      </c>
      <c r="BE311" s="2">
        <f t="shared" si="79"/>
        <v>127.20303722999999</v>
      </c>
      <c r="BF311" s="2">
        <f t="shared" si="67"/>
        <v>1.0798034874558788</v>
      </c>
      <c r="BG311" s="2"/>
      <c r="BH311" s="2">
        <f t="shared" si="68"/>
        <v>127.20303722999999</v>
      </c>
    </row>
    <row r="312" spans="1:60" x14ac:dyDescent="0.25">
      <c r="A312">
        <v>2196154</v>
      </c>
      <c r="B312">
        <v>13095338</v>
      </c>
      <c r="C312" t="s">
        <v>132</v>
      </c>
      <c r="D312">
        <v>2019</v>
      </c>
      <c r="E312">
        <v>0.04</v>
      </c>
      <c r="F312">
        <v>99</v>
      </c>
      <c r="G312">
        <v>97</v>
      </c>
      <c r="H312">
        <v>0</v>
      </c>
      <c r="I312">
        <v>242617.42</v>
      </c>
      <c r="J312">
        <v>0</v>
      </c>
      <c r="K312">
        <v>0</v>
      </c>
      <c r="L312">
        <v>0.5</v>
      </c>
      <c r="M312" t="s">
        <v>540</v>
      </c>
      <c r="N312">
        <v>327640</v>
      </c>
      <c r="O312">
        <v>48.6</v>
      </c>
      <c r="P312" t="s">
        <v>41</v>
      </c>
      <c r="Q312" t="s">
        <v>42</v>
      </c>
      <c r="R312" t="s">
        <v>42</v>
      </c>
      <c r="S312" s="1">
        <v>43606.456342592603</v>
      </c>
      <c r="T312" t="s">
        <v>144</v>
      </c>
      <c r="U312" t="s">
        <v>135</v>
      </c>
      <c r="V312" t="s">
        <v>541</v>
      </c>
      <c r="W312" s="1">
        <v>42080</v>
      </c>
      <c r="Y312">
        <v>1228861618</v>
      </c>
      <c r="AA312">
        <v>100148010377</v>
      </c>
      <c r="AF312" t="s">
        <v>64</v>
      </c>
      <c r="AG312" t="s">
        <v>47</v>
      </c>
      <c r="AH312">
        <v>0</v>
      </c>
      <c r="AI312" t="s">
        <v>48</v>
      </c>
      <c r="AJ312">
        <v>496213.00809999998</v>
      </c>
      <c r="AK312">
        <v>10210.144200000001</v>
      </c>
      <c r="AL312">
        <v>48.6</v>
      </c>
      <c r="AM312">
        <v>1002</v>
      </c>
      <c r="AN312" t="s">
        <v>49</v>
      </c>
      <c r="AO312" t="s">
        <v>50</v>
      </c>
      <c r="AP312" t="s">
        <v>51</v>
      </c>
      <c r="AR312">
        <f t="shared" si="69"/>
        <v>10210.144200000001</v>
      </c>
      <c r="AS312">
        <f t="shared" si="70"/>
        <v>496213.00809999998</v>
      </c>
      <c r="AT312" s="2">
        <f t="shared" si="71"/>
        <v>20</v>
      </c>
      <c r="AU312" s="2">
        <f t="shared" si="72"/>
        <v>292010.12409999996</v>
      </c>
      <c r="AV312" s="3">
        <f t="shared" si="64"/>
        <v>1E-3</v>
      </c>
      <c r="AW312" s="2">
        <f t="shared" si="73"/>
        <v>146.00506204999999</v>
      </c>
      <c r="AX312" s="2">
        <f t="shared" si="65"/>
        <v>327640</v>
      </c>
      <c r="AY312" s="2">
        <f t="shared" si="66"/>
        <v>99</v>
      </c>
      <c r="AZ312" s="2">
        <f t="shared" si="74"/>
        <v>108.40101240999999</v>
      </c>
      <c r="BA312" s="2">
        <f t="shared" si="75"/>
        <v>108.40101240999999</v>
      </c>
      <c r="BB312" s="2">
        <f t="shared" si="76"/>
        <v>117.80202482</v>
      </c>
      <c r="BC312" s="2">
        <f t="shared" si="77"/>
        <v>117.80202482</v>
      </c>
      <c r="BD312" s="2">
        <f t="shared" si="78"/>
        <v>127.20303722999999</v>
      </c>
      <c r="BE312" s="2">
        <f t="shared" si="79"/>
        <v>127.20303722999999</v>
      </c>
      <c r="BF312" s="2">
        <f t="shared" si="67"/>
        <v>1.0798034874558788</v>
      </c>
      <c r="BG312" s="2"/>
      <c r="BH312" s="2">
        <f t="shared" si="68"/>
        <v>127.20303722999999</v>
      </c>
    </row>
    <row r="313" spans="1:60" x14ac:dyDescent="0.25">
      <c r="A313">
        <v>2221187</v>
      </c>
      <c r="B313">
        <v>121295010</v>
      </c>
      <c r="C313" t="s">
        <v>132</v>
      </c>
      <c r="D313">
        <v>2019</v>
      </c>
      <c r="E313">
        <v>0.33</v>
      </c>
      <c r="F313">
        <v>1716</v>
      </c>
      <c r="G313">
        <v>1674</v>
      </c>
      <c r="H313">
        <v>0</v>
      </c>
      <c r="I313">
        <v>507170.23</v>
      </c>
      <c r="J313">
        <v>0</v>
      </c>
      <c r="K313">
        <v>0</v>
      </c>
      <c r="L313">
        <v>1</v>
      </c>
      <c r="M313" t="s">
        <v>542</v>
      </c>
      <c r="N313">
        <v>342451.20000000001</v>
      </c>
      <c r="O313">
        <v>49.3</v>
      </c>
      <c r="P313" t="s">
        <v>41</v>
      </c>
      <c r="Q313" t="s">
        <v>42</v>
      </c>
      <c r="R313" t="s">
        <v>42</v>
      </c>
      <c r="S313" s="1">
        <v>43606.437013888899</v>
      </c>
      <c r="T313" t="s">
        <v>144</v>
      </c>
      <c r="U313" t="s">
        <v>135</v>
      </c>
      <c r="V313" t="s">
        <v>543</v>
      </c>
      <c r="W313" s="1">
        <v>40837</v>
      </c>
      <c r="Y313">
        <v>1228045752</v>
      </c>
      <c r="AA313">
        <v>100065965203</v>
      </c>
      <c r="AF313" t="s">
        <v>64</v>
      </c>
      <c r="AG313" t="s">
        <v>47</v>
      </c>
      <c r="AH313">
        <v>0</v>
      </c>
      <c r="AI313" t="s">
        <v>48</v>
      </c>
      <c r="AJ313">
        <v>550186.15619999997</v>
      </c>
      <c r="AK313">
        <v>11159.962600000001</v>
      </c>
      <c r="AL313">
        <v>49.3</v>
      </c>
      <c r="AM313">
        <v>1002</v>
      </c>
      <c r="AN313" t="s">
        <v>49</v>
      </c>
      <c r="AO313" t="s">
        <v>50</v>
      </c>
      <c r="AP313" t="s">
        <v>51</v>
      </c>
      <c r="AR313">
        <f t="shared" si="69"/>
        <v>11159.962600000001</v>
      </c>
      <c r="AS313">
        <f t="shared" si="70"/>
        <v>550186.15619999997</v>
      </c>
      <c r="AT313" s="2">
        <f t="shared" si="71"/>
        <v>20</v>
      </c>
      <c r="AU313" s="2">
        <f t="shared" si="72"/>
        <v>326986.90419999999</v>
      </c>
      <c r="AV313" s="3">
        <f t="shared" si="64"/>
        <v>1E-3</v>
      </c>
      <c r="AW313" s="2">
        <f t="shared" si="73"/>
        <v>326.98690419999997</v>
      </c>
      <c r="AX313" s="2">
        <f t="shared" si="65"/>
        <v>342451.20000000001</v>
      </c>
      <c r="AY313" s="2">
        <f t="shared" si="66"/>
        <v>1716</v>
      </c>
      <c r="AZ313" s="2">
        <f t="shared" si="74"/>
        <v>326.98690419999997</v>
      </c>
      <c r="BA313" s="2">
        <f t="shared" si="75"/>
        <v>326.98690419999997</v>
      </c>
      <c r="BB313" s="2">
        <f t="shared" si="76"/>
        <v>326.98690419999997</v>
      </c>
      <c r="BC313" s="2">
        <f t="shared" si="77"/>
        <v>326.98690419999997</v>
      </c>
      <c r="BD313" s="2">
        <f t="shared" si="78"/>
        <v>326.98690419999997</v>
      </c>
      <c r="BE313" s="2">
        <f t="shared" si="79"/>
        <v>326.98690419999997</v>
      </c>
      <c r="BF313" s="2">
        <f t="shared" si="67"/>
        <v>1</v>
      </c>
      <c r="BG313" s="2"/>
      <c r="BH313" s="2">
        <f t="shared" si="68"/>
        <v>326.98690419999997</v>
      </c>
    </row>
    <row r="314" spans="1:60" x14ac:dyDescent="0.25">
      <c r="A314">
        <v>2235593</v>
      </c>
      <c r="B314">
        <v>137436990</v>
      </c>
      <c r="C314" t="s">
        <v>132</v>
      </c>
      <c r="D314">
        <v>2019</v>
      </c>
      <c r="E314">
        <v>0.14000000000000001</v>
      </c>
      <c r="F314">
        <v>326</v>
      </c>
      <c r="G314">
        <v>0</v>
      </c>
      <c r="H314">
        <v>318</v>
      </c>
      <c r="I314">
        <v>389183.1</v>
      </c>
      <c r="J314">
        <v>0</v>
      </c>
      <c r="K314">
        <v>2</v>
      </c>
      <c r="L314">
        <v>1</v>
      </c>
      <c r="M314" t="s">
        <v>544</v>
      </c>
      <c r="N314">
        <v>262784</v>
      </c>
      <c r="O314">
        <v>39</v>
      </c>
      <c r="P314" t="s">
        <v>58</v>
      </c>
      <c r="Q314" t="s">
        <v>59</v>
      </c>
      <c r="R314" t="s">
        <v>60</v>
      </c>
      <c r="S314" s="1">
        <v>43606.434930555602</v>
      </c>
      <c r="T314" t="s">
        <v>144</v>
      </c>
      <c r="U314" t="s">
        <v>135</v>
      </c>
      <c r="V314" t="s">
        <v>545</v>
      </c>
      <c r="W314" s="1">
        <v>42032</v>
      </c>
      <c r="X314" s="1">
        <v>43308</v>
      </c>
      <c r="Y314">
        <v>1227964861</v>
      </c>
      <c r="AA314">
        <v>100138963318</v>
      </c>
      <c r="AD314" t="s">
        <v>62</v>
      </c>
      <c r="AF314" t="s">
        <v>64</v>
      </c>
      <c r="AG314" t="s">
        <v>47</v>
      </c>
      <c r="AH314">
        <v>0</v>
      </c>
      <c r="AI314" t="s">
        <v>48</v>
      </c>
      <c r="AJ314">
        <v>436153.64130000002</v>
      </c>
      <c r="AK314">
        <v>11183.4267</v>
      </c>
      <c r="AL314">
        <v>39</v>
      </c>
      <c r="AM314">
        <v>1002</v>
      </c>
      <c r="AN314" t="s">
        <v>49</v>
      </c>
      <c r="AO314" t="s">
        <v>50</v>
      </c>
      <c r="AP314" t="s">
        <v>51</v>
      </c>
      <c r="AR314">
        <f t="shared" si="69"/>
        <v>11183.4267</v>
      </c>
      <c r="AS314">
        <f t="shared" si="70"/>
        <v>436153.64130000002</v>
      </c>
      <c r="AT314" s="2">
        <f t="shared" si="71"/>
        <v>20</v>
      </c>
      <c r="AU314" s="2">
        <f t="shared" si="72"/>
        <v>212485.10730000003</v>
      </c>
      <c r="AV314" s="3">
        <f t="shared" si="64"/>
        <v>1E-3</v>
      </c>
      <c r="AW314" s="2">
        <f t="shared" si="73"/>
        <v>212.48510730000004</v>
      </c>
      <c r="AX314" s="2">
        <f t="shared" si="65"/>
        <v>262784</v>
      </c>
      <c r="AY314" s="2" t="str">
        <f t="shared" si="66"/>
        <v>льгота</v>
      </c>
      <c r="AZ314" s="2">
        <f t="shared" si="74"/>
        <v>212.48510730000004</v>
      </c>
      <c r="BA314" s="2" t="str">
        <f t="shared" si="75"/>
        <v>льгота</v>
      </c>
      <c r="BB314" s="2">
        <f t="shared" si="76"/>
        <v>212.48510730000004</v>
      </c>
      <c r="BC314" s="2" t="str">
        <f t="shared" si="77"/>
        <v>льгота</v>
      </c>
      <c r="BD314" s="2">
        <f t="shared" si="78"/>
        <v>212.48510730000004</v>
      </c>
      <c r="BE314" s="2" t="str">
        <f t="shared" si="79"/>
        <v>льгота</v>
      </c>
      <c r="BF314" s="2" t="str">
        <f t="shared" si="67"/>
        <v>льгота</v>
      </c>
      <c r="BG314" s="2"/>
      <c r="BH314" s="2" t="str">
        <f t="shared" si="68"/>
        <v>льгота</v>
      </c>
    </row>
    <row r="315" spans="1:60" x14ac:dyDescent="0.25">
      <c r="A315">
        <v>2250767</v>
      </c>
      <c r="B315">
        <v>157539712</v>
      </c>
      <c r="C315" t="s">
        <v>132</v>
      </c>
      <c r="D315">
        <v>2019</v>
      </c>
      <c r="E315">
        <v>0.04</v>
      </c>
      <c r="F315">
        <v>0</v>
      </c>
      <c r="G315">
        <v>0</v>
      </c>
      <c r="H315">
        <v>0</v>
      </c>
      <c r="I315">
        <v>1.73</v>
      </c>
      <c r="J315">
        <v>0</v>
      </c>
      <c r="K315">
        <v>0</v>
      </c>
      <c r="L315">
        <v>1</v>
      </c>
      <c r="M315" t="s">
        <v>546</v>
      </c>
      <c r="N315">
        <v>1.17</v>
      </c>
      <c r="O315">
        <v>58.1</v>
      </c>
      <c r="P315" t="s">
        <v>58</v>
      </c>
      <c r="Q315" t="s">
        <v>59</v>
      </c>
      <c r="R315" t="s">
        <v>60</v>
      </c>
      <c r="S315" s="1">
        <v>43606.457465277803</v>
      </c>
      <c r="T315" t="s">
        <v>144</v>
      </c>
      <c r="U315" t="s">
        <v>135</v>
      </c>
      <c r="V315" t="s">
        <v>547</v>
      </c>
      <c r="W315" s="1">
        <v>41176</v>
      </c>
      <c r="Y315">
        <v>1228911887</v>
      </c>
      <c r="AA315">
        <v>100080770152</v>
      </c>
      <c r="AF315" t="s">
        <v>64</v>
      </c>
      <c r="AG315" t="s">
        <v>47</v>
      </c>
      <c r="AH315">
        <v>0</v>
      </c>
      <c r="AI315" t="s">
        <v>48</v>
      </c>
      <c r="AJ315">
        <v>603516.5098</v>
      </c>
      <c r="AK315">
        <v>10387.547500000001</v>
      </c>
      <c r="AL315">
        <v>58.1</v>
      </c>
      <c r="AM315">
        <v>1002</v>
      </c>
      <c r="AN315" t="s">
        <v>49</v>
      </c>
      <c r="AO315" t="s">
        <v>50</v>
      </c>
      <c r="AP315" t="s">
        <v>51</v>
      </c>
      <c r="AR315">
        <f t="shared" si="69"/>
        <v>10387.547500000001</v>
      </c>
      <c r="AS315">
        <f t="shared" si="70"/>
        <v>603516.5098</v>
      </c>
      <c r="AT315" s="2">
        <f t="shared" si="71"/>
        <v>20</v>
      </c>
      <c r="AU315" s="2">
        <f t="shared" si="72"/>
        <v>395765.55979999999</v>
      </c>
      <c r="AV315" s="3">
        <f t="shared" si="64"/>
        <v>1E-3</v>
      </c>
      <c r="AW315" s="2">
        <f t="shared" si="73"/>
        <v>395.76555980000001</v>
      </c>
      <c r="AX315" s="2">
        <f t="shared" si="65"/>
        <v>1.17</v>
      </c>
      <c r="AY315" s="2">
        <f t="shared" si="66"/>
        <v>0</v>
      </c>
      <c r="AZ315" s="2">
        <f t="shared" si="74"/>
        <v>79.153111960000004</v>
      </c>
      <c r="BA315" s="2">
        <f t="shared" si="75"/>
        <v>79.153111960000004</v>
      </c>
      <c r="BB315" s="2">
        <f t="shared" si="76"/>
        <v>158.30622392000001</v>
      </c>
      <c r="BC315" s="2">
        <f t="shared" si="77"/>
        <v>158.30622392000001</v>
      </c>
      <c r="BD315" s="2">
        <f t="shared" si="78"/>
        <v>237.45933588</v>
      </c>
      <c r="BE315" s="2">
        <f t="shared" si="79"/>
        <v>237.45933588</v>
      </c>
      <c r="BF315" s="2">
        <f t="shared" si="67"/>
        <v>1.5</v>
      </c>
      <c r="BG315" s="2"/>
      <c r="BH315" s="2">
        <f t="shared" si="68"/>
        <v>174.13684631200002</v>
      </c>
    </row>
    <row r="316" spans="1:60" x14ac:dyDescent="0.25">
      <c r="A316">
        <v>2251954</v>
      </c>
      <c r="B316">
        <v>161220219</v>
      </c>
      <c r="C316" t="s">
        <v>132</v>
      </c>
      <c r="D316">
        <v>2019</v>
      </c>
      <c r="E316">
        <v>0.33</v>
      </c>
      <c r="F316">
        <v>3118</v>
      </c>
      <c r="G316">
        <v>0</v>
      </c>
      <c r="H316">
        <v>3042</v>
      </c>
      <c r="I316">
        <v>921846.97</v>
      </c>
      <c r="J316">
        <v>0</v>
      </c>
      <c r="K316">
        <v>0</v>
      </c>
      <c r="L316">
        <v>1</v>
      </c>
      <c r="M316" t="s">
        <v>548</v>
      </c>
      <c r="N316">
        <v>622449</v>
      </c>
      <c r="O316">
        <v>57.7</v>
      </c>
      <c r="P316" t="s">
        <v>58</v>
      </c>
      <c r="Q316" t="s">
        <v>59</v>
      </c>
      <c r="R316" t="s">
        <v>60</v>
      </c>
      <c r="S316" s="1">
        <v>43606.437430555598</v>
      </c>
      <c r="T316" t="s">
        <v>144</v>
      </c>
      <c r="U316" t="s">
        <v>135</v>
      </c>
      <c r="V316" t="s">
        <v>549</v>
      </c>
      <c r="W316" s="1">
        <v>41724</v>
      </c>
      <c r="Y316">
        <v>1228063162</v>
      </c>
      <c r="AA316">
        <v>100138044300</v>
      </c>
      <c r="AD316" t="s">
        <v>62</v>
      </c>
      <c r="AF316" t="s">
        <v>64</v>
      </c>
      <c r="AG316" t="s">
        <v>47</v>
      </c>
      <c r="AH316">
        <v>0</v>
      </c>
      <c r="AI316" t="s">
        <v>48</v>
      </c>
      <c r="AJ316">
        <v>263655.67249999999</v>
      </c>
      <c r="AK316">
        <v>4569.4224000000004</v>
      </c>
      <c r="AL316">
        <v>57.7</v>
      </c>
      <c r="AM316">
        <v>6003</v>
      </c>
      <c r="AN316" t="s">
        <v>199</v>
      </c>
      <c r="AO316" t="s">
        <v>50</v>
      </c>
      <c r="AP316" t="s">
        <v>51</v>
      </c>
      <c r="AR316">
        <f t="shared" si="69"/>
        <v>4569.4224000000004</v>
      </c>
      <c r="AS316">
        <f t="shared" si="70"/>
        <v>263655.67249999999</v>
      </c>
      <c r="AT316" s="2">
        <f t="shared" si="71"/>
        <v>20</v>
      </c>
      <c r="AU316" s="2">
        <f t="shared" si="72"/>
        <v>172267.22449999998</v>
      </c>
      <c r="AV316" s="3">
        <f t="shared" si="64"/>
        <v>1E-3</v>
      </c>
      <c r="AW316" s="2">
        <f t="shared" si="73"/>
        <v>172.2672245</v>
      </c>
      <c r="AX316" s="2">
        <f t="shared" si="65"/>
        <v>622449</v>
      </c>
      <c r="AY316" s="2" t="str">
        <f t="shared" si="66"/>
        <v>льгота</v>
      </c>
      <c r="AZ316" s="2">
        <f t="shared" si="74"/>
        <v>172.2672245</v>
      </c>
      <c r="BA316" s="2" t="str">
        <f t="shared" si="75"/>
        <v>льгота</v>
      </c>
      <c r="BB316" s="2">
        <f t="shared" si="76"/>
        <v>172.2672245</v>
      </c>
      <c r="BC316" s="2" t="str">
        <f t="shared" si="77"/>
        <v>льгота</v>
      </c>
      <c r="BD316" s="2">
        <f t="shared" si="78"/>
        <v>172.2672245</v>
      </c>
      <c r="BE316" s="2" t="str">
        <f t="shared" si="79"/>
        <v>льгота</v>
      </c>
      <c r="BF316" s="2" t="str">
        <f t="shared" si="67"/>
        <v>льгота</v>
      </c>
      <c r="BG316" s="2"/>
      <c r="BH316" s="2" t="str">
        <f t="shared" si="68"/>
        <v>льгота</v>
      </c>
    </row>
    <row r="317" spans="1:60" x14ac:dyDescent="0.25">
      <c r="A317">
        <v>2252284</v>
      </c>
      <c r="B317">
        <v>161975589</v>
      </c>
      <c r="C317" t="s">
        <v>132</v>
      </c>
      <c r="D317">
        <v>2019</v>
      </c>
      <c r="E317">
        <v>0.14000000000000001</v>
      </c>
      <c r="F317">
        <v>661</v>
      </c>
      <c r="G317">
        <v>645</v>
      </c>
      <c r="H317">
        <v>0</v>
      </c>
      <c r="I317">
        <v>460907.93</v>
      </c>
      <c r="J317">
        <v>0</v>
      </c>
      <c r="K317">
        <v>0</v>
      </c>
      <c r="L317">
        <v>0.5</v>
      </c>
      <c r="M317" t="s">
        <v>550</v>
      </c>
      <c r="N317">
        <v>622428</v>
      </c>
      <c r="O317">
        <v>71.400000000000006</v>
      </c>
      <c r="P317" t="s">
        <v>41</v>
      </c>
      <c r="Q317" t="s">
        <v>42</v>
      </c>
      <c r="R317" t="s">
        <v>42</v>
      </c>
      <c r="S317" s="1">
        <v>43606.432060185201</v>
      </c>
      <c r="T317" t="s">
        <v>144</v>
      </c>
      <c r="U317" t="s">
        <v>135</v>
      </c>
      <c r="V317" t="s">
        <v>551</v>
      </c>
      <c r="W317" s="1">
        <v>35431</v>
      </c>
      <c r="Y317">
        <v>1227849491</v>
      </c>
      <c r="AA317">
        <v>100091787150</v>
      </c>
      <c r="AF317" t="s">
        <v>64</v>
      </c>
      <c r="AG317" t="s">
        <v>47</v>
      </c>
      <c r="AH317">
        <v>0</v>
      </c>
      <c r="AI317" t="s">
        <v>48</v>
      </c>
      <c r="AJ317">
        <v>326256.75939999998</v>
      </c>
      <c r="AK317">
        <v>4569.4224000000004</v>
      </c>
      <c r="AL317">
        <v>71.400000000000006</v>
      </c>
      <c r="AM317">
        <v>6003</v>
      </c>
      <c r="AN317" t="s">
        <v>199</v>
      </c>
      <c r="AO317" t="s">
        <v>50</v>
      </c>
      <c r="AP317" t="s">
        <v>51</v>
      </c>
      <c r="AR317">
        <f t="shared" si="69"/>
        <v>4569.4224000000004</v>
      </c>
      <c r="AS317">
        <f t="shared" si="70"/>
        <v>326256.75939999998</v>
      </c>
      <c r="AT317" s="2">
        <f t="shared" si="71"/>
        <v>20</v>
      </c>
      <c r="AU317" s="2">
        <f t="shared" si="72"/>
        <v>234868.31139999998</v>
      </c>
      <c r="AV317" s="3">
        <f t="shared" si="64"/>
        <v>1E-3</v>
      </c>
      <c r="AW317" s="2">
        <f t="shared" si="73"/>
        <v>117.43415569999999</v>
      </c>
      <c r="AX317" s="2">
        <f t="shared" si="65"/>
        <v>622428</v>
      </c>
      <c r="AY317" s="2">
        <f t="shared" si="66"/>
        <v>661</v>
      </c>
      <c r="AZ317" s="2">
        <f t="shared" si="74"/>
        <v>117.43415569999999</v>
      </c>
      <c r="BA317" s="2">
        <f t="shared" si="75"/>
        <v>117.43415569999999</v>
      </c>
      <c r="BB317" s="2">
        <f t="shared" si="76"/>
        <v>117.43415569999999</v>
      </c>
      <c r="BC317" s="2">
        <f t="shared" si="77"/>
        <v>117.43415569999999</v>
      </c>
      <c r="BD317" s="2">
        <f t="shared" si="78"/>
        <v>117.43415569999999</v>
      </c>
      <c r="BE317" s="2">
        <f t="shared" si="79"/>
        <v>117.43415569999999</v>
      </c>
      <c r="BF317" s="2">
        <f t="shared" si="67"/>
        <v>1</v>
      </c>
      <c r="BG317" s="2"/>
      <c r="BH317" s="2">
        <f t="shared" si="68"/>
        <v>117.43415569999999</v>
      </c>
    </row>
    <row r="318" spans="1:60" x14ac:dyDescent="0.25">
      <c r="A318">
        <v>2252285</v>
      </c>
      <c r="B318">
        <v>161975589</v>
      </c>
      <c r="C318" t="s">
        <v>132</v>
      </c>
      <c r="D318">
        <v>2019</v>
      </c>
      <c r="E318">
        <v>0.14000000000000001</v>
      </c>
      <c r="F318">
        <v>661</v>
      </c>
      <c r="G318">
        <v>0</v>
      </c>
      <c r="H318">
        <v>645</v>
      </c>
      <c r="I318">
        <v>460907.93</v>
      </c>
      <c r="J318">
        <v>0</v>
      </c>
      <c r="K318">
        <v>0</v>
      </c>
      <c r="L318">
        <v>0.5</v>
      </c>
      <c r="M318" t="s">
        <v>550</v>
      </c>
      <c r="N318">
        <v>622428</v>
      </c>
      <c r="O318">
        <v>71.400000000000006</v>
      </c>
      <c r="P318" t="s">
        <v>58</v>
      </c>
      <c r="Q318" t="s">
        <v>59</v>
      </c>
      <c r="R318" t="s">
        <v>60</v>
      </c>
      <c r="S318" s="1">
        <v>43606.435057870403</v>
      </c>
      <c r="T318" t="s">
        <v>144</v>
      </c>
      <c r="U318" t="s">
        <v>135</v>
      </c>
      <c r="V318" t="s">
        <v>551</v>
      </c>
      <c r="W318" s="1">
        <v>41723</v>
      </c>
      <c r="Y318">
        <v>1227969237</v>
      </c>
      <c r="AA318">
        <v>100097807926</v>
      </c>
      <c r="AD318" t="s">
        <v>62</v>
      </c>
      <c r="AF318" t="s">
        <v>64</v>
      </c>
      <c r="AG318" t="s">
        <v>47</v>
      </c>
      <c r="AH318">
        <v>0</v>
      </c>
      <c r="AI318" t="s">
        <v>48</v>
      </c>
      <c r="AJ318">
        <v>326256.75939999998</v>
      </c>
      <c r="AK318">
        <v>4569.4224000000004</v>
      </c>
      <c r="AL318">
        <v>71.400000000000006</v>
      </c>
      <c r="AM318">
        <v>6003</v>
      </c>
      <c r="AN318" t="s">
        <v>199</v>
      </c>
      <c r="AO318" t="s">
        <v>50</v>
      </c>
      <c r="AP318" t="s">
        <v>51</v>
      </c>
      <c r="AR318">
        <f t="shared" si="69"/>
        <v>4569.4224000000004</v>
      </c>
      <c r="AS318">
        <f t="shared" si="70"/>
        <v>326256.75939999998</v>
      </c>
      <c r="AT318" s="2">
        <f t="shared" si="71"/>
        <v>20</v>
      </c>
      <c r="AU318" s="2">
        <f t="shared" si="72"/>
        <v>234868.31139999998</v>
      </c>
      <c r="AV318" s="3">
        <f t="shared" si="64"/>
        <v>1E-3</v>
      </c>
      <c r="AW318" s="2">
        <f t="shared" si="73"/>
        <v>117.43415569999999</v>
      </c>
      <c r="AX318" s="2">
        <f t="shared" si="65"/>
        <v>622428</v>
      </c>
      <c r="AY318" s="2" t="str">
        <f t="shared" si="66"/>
        <v>льгота</v>
      </c>
      <c r="AZ318" s="2">
        <f t="shared" si="74"/>
        <v>117.43415569999999</v>
      </c>
      <c r="BA318" s="2" t="str">
        <f t="shared" si="75"/>
        <v>льгота</v>
      </c>
      <c r="BB318" s="2">
        <f t="shared" si="76"/>
        <v>117.43415569999999</v>
      </c>
      <c r="BC318" s="2" t="str">
        <f t="shared" si="77"/>
        <v>льгота</v>
      </c>
      <c r="BD318" s="2">
        <f t="shared" si="78"/>
        <v>117.43415569999999</v>
      </c>
      <c r="BE318" s="2" t="str">
        <f t="shared" si="79"/>
        <v>льгота</v>
      </c>
      <c r="BF318" s="2" t="str">
        <f t="shared" si="67"/>
        <v>льгота</v>
      </c>
      <c r="BG318" s="2"/>
      <c r="BH318" s="2" t="str">
        <f t="shared" si="68"/>
        <v>льгота</v>
      </c>
    </row>
    <row r="319" spans="1:60" x14ac:dyDescent="0.25">
      <c r="A319">
        <v>2259223</v>
      </c>
      <c r="B319">
        <v>182072085</v>
      </c>
      <c r="C319" t="s">
        <v>132</v>
      </c>
      <c r="D319">
        <v>2019</v>
      </c>
      <c r="E319">
        <v>0</v>
      </c>
      <c r="F319">
        <v>0</v>
      </c>
      <c r="G319">
        <v>0</v>
      </c>
      <c r="H319">
        <v>0</v>
      </c>
      <c r="I319">
        <v>0</v>
      </c>
      <c r="J319">
        <v>0</v>
      </c>
      <c r="K319">
        <v>0</v>
      </c>
      <c r="L319">
        <v>1</v>
      </c>
      <c r="M319" t="s">
        <v>552</v>
      </c>
      <c r="O319">
        <v>48</v>
      </c>
      <c r="P319" t="s">
        <v>41</v>
      </c>
      <c r="Q319" t="s">
        <v>42</v>
      </c>
      <c r="R319" t="s">
        <v>42</v>
      </c>
      <c r="S319" s="1">
        <v>43606.452013888898</v>
      </c>
      <c r="T319" t="s">
        <v>144</v>
      </c>
      <c r="U319" t="s">
        <v>135</v>
      </c>
      <c r="V319" t="s">
        <v>553</v>
      </c>
      <c r="W319" s="1">
        <v>42438</v>
      </c>
      <c r="Y319">
        <v>1228673841</v>
      </c>
      <c r="AA319">
        <v>100091760256</v>
      </c>
      <c r="AF319" t="s">
        <v>64</v>
      </c>
      <c r="AG319" t="s">
        <v>47</v>
      </c>
      <c r="AH319">
        <v>0</v>
      </c>
      <c r="AI319" t="s">
        <v>48</v>
      </c>
      <c r="AJ319">
        <v>119147.9328</v>
      </c>
      <c r="AK319">
        <v>2482.2485999999999</v>
      </c>
      <c r="AL319">
        <v>48</v>
      </c>
      <c r="AM319">
        <v>6003</v>
      </c>
      <c r="AN319" t="s">
        <v>199</v>
      </c>
      <c r="AO319" t="s">
        <v>50</v>
      </c>
      <c r="AP319" t="s">
        <v>51</v>
      </c>
      <c r="AR319">
        <f t="shared" si="69"/>
        <v>2482.2485999999999</v>
      </c>
      <c r="AS319">
        <f t="shared" si="70"/>
        <v>119147.9328</v>
      </c>
      <c r="AT319" s="2">
        <f t="shared" si="71"/>
        <v>20</v>
      </c>
      <c r="AU319" s="2">
        <f t="shared" si="72"/>
        <v>69502.960800000001</v>
      </c>
      <c r="AV319" s="3">
        <f t="shared" si="64"/>
        <v>1E-3</v>
      </c>
      <c r="AW319" s="2">
        <f t="shared" si="73"/>
        <v>69.502960799999997</v>
      </c>
      <c r="AX319" s="2">
        <f t="shared" si="65"/>
        <v>0</v>
      </c>
      <c r="AY319" s="2">
        <f t="shared" si="66"/>
        <v>0</v>
      </c>
      <c r="AZ319" s="2">
        <f t="shared" si="74"/>
        <v>13.90059216</v>
      </c>
      <c r="BA319" s="2">
        <f t="shared" si="75"/>
        <v>13.90059216</v>
      </c>
      <c r="BB319" s="2">
        <f t="shared" si="76"/>
        <v>27.801184320000001</v>
      </c>
      <c r="BC319" s="2">
        <f t="shared" si="77"/>
        <v>27.801184320000001</v>
      </c>
      <c r="BD319" s="2">
        <f t="shared" si="78"/>
        <v>41.701776479999999</v>
      </c>
      <c r="BE319" s="2">
        <f t="shared" si="79"/>
        <v>41.701776479999999</v>
      </c>
      <c r="BF319" s="2">
        <f t="shared" si="67"/>
        <v>1.5</v>
      </c>
      <c r="BG319" s="2"/>
      <c r="BH319" s="2">
        <f t="shared" si="68"/>
        <v>30.581302752000003</v>
      </c>
    </row>
    <row r="320" spans="1:60" x14ac:dyDescent="0.25">
      <c r="A320">
        <v>2252293</v>
      </c>
      <c r="B320">
        <v>161975735</v>
      </c>
      <c r="C320" t="s">
        <v>132</v>
      </c>
      <c r="D320">
        <v>2019</v>
      </c>
      <c r="E320">
        <v>0</v>
      </c>
      <c r="F320">
        <v>0</v>
      </c>
      <c r="G320">
        <v>0</v>
      </c>
      <c r="H320">
        <v>0</v>
      </c>
      <c r="I320">
        <v>0</v>
      </c>
      <c r="J320">
        <v>0</v>
      </c>
      <c r="K320">
        <v>0</v>
      </c>
      <c r="L320">
        <v>1</v>
      </c>
      <c r="M320" t="s">
        <v>554</v>
      </c>
      <c r="O320">
        <v>87.3</v>
      </c>
      <c r="P320" t="s">
        <v>41</v>
      </c>
      <c r="Q320" t="s">
        <v>42</v>
      </c>
      <c r="R320" t="s">
        <v>42</v>
      </c>
      <c r="S320" s="1">
        <v>43606.448819444398</v>
      </c>
      <c r="T320" t="s">
        <v>144</v>
      </c>
      <c r="U320" t="s">
        <v>135</v>
      </c>
      <c r="V320" t="s">
        <v>555</v>
      </c>
      <c r="W320" s="1">
        <v>41990</v>
      </c>
      <c r="Y320">
        <v>1228538912</v>
      </c>
      <c r="AA320">
        <v>100097815585</v>
      </c>
      <c r="AF320" t="s">
        <v>46</v>
      </c>
      <c r="AG320" t="s">
        <v>267</v>
      </c>
      <c r="AH320">
        <v>0</v>
      </c>
      <c r="AI320" t="s">
        <v>148</v>
      </c>
      <c r="AJ320">
        <v>444712.36339999997</v>
      </c>
      <c r="AK320">
        <v>5094.0706</v>
      </c>
      <c r="AL320">
        <v>87.3</v>
      </c>
      <c r="AM320">
        <v>4001</v>
      </c>
      <c r="AN320" t="s">
        <v>199</v>
      </c>
      <c r="AO320" t="s">
        <v>268</v>
      </c>
      <c r="AP320" t="s">
        <v>269</v>
      </c>
      <c r="AR320">
        <f t="shared" si="69"/>
        <v>5094.0706</v>
      </c>
      <c r="AS320">
        <f t="shared" si="70"/>
        <v>444712.36339999997</v>
      </c>
      <c r="AT320" s="2">
        <f t="shared" si="71"/>
        <v>50</v>
      </c>
      <c r="AU320" s="2">
        <f t="shared" si="72"/>
        <v>190008.83339999997</v>
      </c>
      <c r="AV320" s="3">
        <f t="shared" si="64"/>
        <v>1E-3</v>
      </c>
      <c r="AW320" s="2">
        <f t="shared" si="73"/>
        <v>190.00883339999999</v>
      </c>
      <c r="AX320" s="2">
        <f t="shared" si="65"/>
        <v>0</v>
      </c>
      <c r="AY320" s="2">
        <f t="shared" si="66"/>
        <v>0</v>
      </c>
      <c r="AZ320" s="2">
        <f t="shared" si="74"/>
        <v>38.001766679999996</v>
      </c>
      <c r="BA320" s="2">
        <f t="shared" si="75"/>
        <v>38.001766679999996</v>
      </c>
      <c r="BB320" s="2">
        <f t="shared" si="76"/>
        <v>76.003533359999992</v>
      </c>
      <c r="BC320" s="2">
        <f t="shared" si="77"/>
        <v>76.003533359999992</v>
      </c>
      <c r="BD320" s="2">
        <f t="shared" si="78"/>
        <v>114.00530003999999</v>
      </c>
      <c r="BE320" s="2">
        <f t="shared" si="79"/>
        <v>114.00530003999999</v>
      </c>
      <c r="BF320" s="2">
        <f t="shared" si="67"/>
        <v>1.5</v>
      </c>
      <c r="BG320" s="2"/>
      <c r="BH320" s="2">
        <f t="shared" si="68"/>
        <v>83.603886696000004</v>
      </c>
    </row>
    <row r="321" spans="1:60" x14ac:dyDescent="0.25">
      <c r="A321">
        <v>2253438</v>
      </c>
      <c r="B321">
        <v>165849113</v>
      </c>
      <c r="C321" t="s">
        <v>132</v>
      </c>
      <c r="D321">
        <v>2019</v>
      </c>
      <c r="E321">
        <v>0</v>
      </c>
      <c r="F321">
        <v>0</v>
      </c>
      <c r="G321">
        <v>0</v>
      </c>
      <c r="H321">
        <v>0</v>
      </c>
      <c r="I321">
        <v>0</v>
      </c>
      <c r="J321">
        <v>0</v>
      </c>
      <c r="K321">
        <v>0</v>
      </c>
      <c r="L321">
        <v>1</v>
      </c>
      <c r="M321" t="s">
        <v>556</v>
      </c>
      <c r="O321">
        <v>45.7</v>
      </c>
      <c r="P321" t="s">
        <v>58</v>
      </c>
      <c r="Q321" t="s">
        <v>59</v>
      </c>
      <c r="R321" t="s">
        <v>60</v>
      </c>
      <c r="S321" s="1">
        <v>43606.458483796298</v>
      </c>
      <c r="T321" t="s">
        <v>144</v>
      </c>
      <c r="U321" t="s">
        <v>135</v>
      </c>
      <c r="V321" t="s">
        <v>557</v>
      </c>
      <c r="W321" s="1">
        <v>42100</v>
      </c>
      <c r="Y321">
        <v>1228954822</v>
      </c>
      <c r="AA321">
        <v>100116717479</v>
      </c>
      <c r="AF321" t="s">
        <v>64</v>
      </c>
      <c r="AG321" t="s">
        <v>198</v>
      </c>
      <c r="AH321">
        <v>0</v>
      </c>
      <c r="AI321" t="s">
        <v>48</v>
      </c>
      <c r="AJ321">
        <v>113435.06389999999</v>
      </c>
      <c r="AK321">
        <v>2482.1677</v>
      </c>
      <c r="AL321">
        <v>45.7</v>
      </c>
      <c r="AM321">
        <v>6003</v>
      </c>
      <c r="AN321" t="s">
        <v>199</v>
      </c>
      <c r="AO321" t="s">
        <v>50</v>
      </c>
      <c r="AP321" t="s">
        <v>198</v>
      </c>
      <c r="AR321">
        <f t="shared" si="69"/>
        <v>2482.1677</v>
      </c>
      <c r="AS321">
        <f t="shared" si="70"/>
        <v>113435.06389999999</v>
      </c>
      <c r="AT321" s="2">
        <f t="shared" si="71"/>
        <v>20</v>
      </c>
      <c r="AU321" s="2">
        <f t="shared" si="72"/>
        <v>63791.709899999994</v>
      </c>
      <c r="AV321" s="3">
        <f t="shared" si="64"/>
        <v>1E-3</v>
      </c>
      <c r="AW321" s="2">
        <f t="shared" si="73"/>
        <v>63.791709899999994</v>
      </c>
      <c r="AX321" s="2">
        <f t="shared" si="65"/>
        <v>0</v>
      </c>
      <c r="AY321" s="2">
        <f t="shared" si="66"/>
        <v>0</v>
      </c>
      <c r="AZ321" s="2">
        <f t="shared" si="74"/>
        <v>12.758341979999999</v>
      </c>
      <c r="BA321" s="2">
        <f t="shared" si="75"/>
        <v>12.758341979999999</v>
      </c>
      <c r="BB321" s="2">
        <f t="shared" si="76"/>
        <v>25.516683959999998</v>
      </c>
      <c r="BC321" s="2">
        <f t="shared" si="77"/>
        <v>25.516683959999998</v>
      </c>
      <c r="BD321" s="2">
        <f t="shared" si="78"/>
        <v>38.275025939999992</v>
      </c>
      <c r="BE321" s="2">
        <f t="shared" si="79"/>
        <v>38.275025939999992</v>
      </c>
      <c r="BF321" s="2">
        <f t="shared" si="67"/>
        <v>1.4999999999999998</v>
      </c>
      <c r="BG321" s="2"/>
      <c r="BH321" s="2">
        <f t="shared" si="68"/>
        <v>28.068352356000002</v>
      </c>
    </row>
    <row r="322" spans="1:60" x14ac:dyDescent="0.25">
      <c r="A322">
        <v>2254721</v>
      </c>
      <c r="B322">
        <v>168016761</v>
      </c>
      <c r="C322" t="s">
        <v>132</v>
      </c>
      <c r="D322">
        <v>2019</v>
      </c>
      <c r="E322">
        <v>0</v>
      </c>
      <c r="F322">
        <v>0</v>
      </c>
      <c r="G322">
        <v>0</v>
      </c>
      <c r="H322">
        <v>0</v>
      </c>
      <c r="I322">
        <v>0</v>
      </c>
      <c r="J322">
        <v>0</v>
      </c>
      <c r="K322">
        <v>0</v>
      </c>
      <c r="L322">
        <v>0.25</v>
      </c>
      <c r="M322" t="s">
        <v>558</v>
      </c>
      <c r="O322">
        <v>49</v>
      </c>
      <c r="P322" t="s">
        <v>41</v>
      </c>
      <c r="Q322" t="s">
        <v>42</v>
      </c>
      <c r="R322" t="s">
        <v>42</v>
      </c>
      <c r="S322" s="1">
        <v>43606.434467592597</v>
      </c>
      <c r="T322" t="s">
        <v>144</v>
      </c>
      <c r="U322" t="s">
        <v>135</v>
      </c>
      <c r="V322" t="s">
        <v>559</v>
      </c>
      <c r="W322" s="1">
        <v>43012</v>
      </c>
      <c r="Y322">
        <v>1227946199</v>
      </c>
      <c r="AA322">
        <v>100160985283</v>
      </c>
      <c r="AF322" t="s">
        <v>46</v>
      </c>
      <c r="AG322" t="s">
        <v>267</v>
      </c>
      <c r="AH322">
        <v>0</v>
      </c>
      <c r="AI322" t="s">
        <v>148</v>
      </c>
      <c r="AJ322">
        <v>91148.374100000001</v>
      </c>
      <c r="AK322">
        <v>1860.1709000000001</v>
      </c>
      <c r="AL322">
        <v>49</v>
      </c>
      <c r="AM322">
        <v>4001</v>
      </c>
      <c r="AN322" t="s">
        <v>199</v>
      </c>
      <c r="AO322" t="s">
        <v>268</v>
      </c>
      <c r="AP322" t="s">
        <v>269</v>
      </c>
      <c r="AR322">
        <f t="shared" si="69"/>
        <v>1860.1709000000001</v>
      </c>
      <c r="AS322">
        <f t="shared" si="70"/>
        <v>91148.374100000001</v>
      </c>
      <c r="AT322" s="2">
        <f t="shared" si="71"/>
        <v>50</v>
      </c>
      <c r="AU322" s="2" t="str">
        <f t="shared" si="72"/>
        <v>вычет превышает налог</v>
      </c>
      <c r="AV322" s="3">
        <f t="shared" si="64"/>
        <v>1E-3</v>
      </c>
      <c r="AW322" s="2">
        <f t="shared" si="73"/>
        <v>0</v>
      </c>
      <c r="AX322" s="2">
        <f t="shared" si="65"/>
        <v>0</v>
      </c>
      <c r="AY322" s="2">
        <f t="shared" si="66"/>
        <v>0</v>
      </c>
      <c r="AZ322" s="2">
        <f t="shared" si="74"/>
        <v>0</v>
      </c>
      <c r="BA322" s="2" t="str">
        <f t="shared" si="75"/>
        <v>вычет превышает налог</v>
      </c>
      <c r="BB322" s="2">
        <f t="shared" si="76"/>
        <v>0</v>
      </c>
      <c r="BC322" s="2" t="str">
        <f t="shared" si="77"/>
        <v>вычет превышает налог</v>
      </c>
      <c r="BD322" s="2">
        <f t="shared" si="78"/>
        <v>0</v>
      </c>
      <c r="BE322" s="2" t="str">
        <f t="shared" si="79"/>
        <v>вычет превышает налог</v>
      </c>
      <c r="BF322" s="2" t="str">
        <f t="shared" si="67"/>
        <v>вычет превышает налог</v>
      </c>
      <c r="BG322" s="2"/>
      <c r="BH322" s="2" t="str">
        <f t="shared" si="68"/>
        <v>вычет превышает налог</v>
      </c>
    </row>
    <row r="323" spans="1:60" x14ac:dyDescent="0.25">
      <c r="A323">
        <v>2254722</v>
      </c>
      <c r="B323">
        <v>168016761</v>
      </c>
      <c r="C323" t="s">
        <v>132</v>
      </c>
      <c r="D323">
        <v>2019</v>
      </c>
      <c r="E323">
        <v>0</v>
      </c>
      <c r="F323">
        <v>0</v>
      </c>
      <c r="G323">
        <v>0</v>
      </c>
      <c r="H323">
        <v>0</v>
      </c>
      <c r="I323">
        <v>0</v>
      </c>
      <c r="J323">
        <v>0</v>
      </c>
      <c r="K323">
        <v>0</v>
      </c>
      <c r="L323">
        <v>0.25</v>
      </c>
      <c r="M323" t="s">
        <v>558</v>
      </c>
      <c r="O323">
        <v>49</v>
      </c>
      <c r="P323" t="s">
        <v>41</v>
      </c>
      <c r="Q323" t="s">
        <v>42</v>
      </c>
      <c r="R323" t="s">
        <v>42</v>
      </c>
      <c r="S323" s="1">
        <v>43606.436967592599</v>
      </c>
      <c r="T323" t="s">
        <v>144</v>
      </c>
      <c r="U323" t="s">
        <v>135</v>
      </c>
      <c r="V323" t="s">
        <v>559</v>
      </c>
      <c r="W323" s="1">
        <v>43012</v>
      </c>
      <c r="Y323">
        <v>1228044135</v>
      </c>
      <c r="AA323">
        <v>100198049814</v>
      </c>
      <c r="AF323" t="s">
        <v>46</v>
      </c>
      <c r="AG323" t="s">
        <v>267</v>
      </c>
      <c r="AH323">
        <v>0</v>
      </c>
      <c r="AI323" t="s">
        <v>148</v>
      </c>
      <c r="AJ323">
        <v>91148.374100000001</v>
      </c>
      <c r="AK323">
        <v>1860.1709000000001</v>
      </c>
      <c r="AL323">
        <v>49</v>
      </c>
      <c r="AM323">
        <v>4001</v>
      </c>
      <c r="AN323" t="s">
        <v>199</v>
      </c>
      <c r="AO323" t="s">
        <v>268</v>
      </c>
      <c r="AP323" t="s">
        <v>269</v>
      </c>
      <c r="AR323">
        <f t="shared" si="69"/>
        <v>1860.1709000000001</v>
      </c>
      <c r="AS323">
        <f t="shared" si="70"/>
        <v>91148.374100000001</v>
      </c>
      <c r="AT323" s="2">
        <f t="shared" si="71"/>
        <v>50</v>
      </c>
      <c r="AU323" s="2" t="str">
        <f t="shared" si="72"/>
        <v>вычет превышает налог</v>
      </c>
      <c r="AV323" s="3">
        <f t="shared" ref="AV323:AV386" si="80">IF(OR(AND(AQ323="Список",AP323="Прочие объекты"),AS323&gt;300000000),2%,IF(VLOOKUP(AP323,$BJ$3:$BM$10,3,FALSE)=0,VLOOKUP(AP323,$BJ$3:$BM$10,2,FALSE),IF(AU323&gt;=VLOOKUP(AP323,$BJ$3:$BM$10,3,FALSE),VLOOKUP(AP323,$BJ$3:$BM$10,4,FALSE),VLOOKUP(AP323,$BJ$3:$BM$10,2,FALSE))))</f>
        <v>1E-3</v>
      </c>
      <c r="AW323" s="2">
        <f t="shared" si="73"/>
        <v>0</v>
      </c>
      <c r="AX323" s="2">
        <f t="shared" ref="AX323:AX386" si="81">N323</f>
        <v>0</v>
      </c>
      <c r="AY323" s="2">
        <f t="shared" ref="AY323:AY386" si="82">IF(H323&gt;0,"льгота",F323)</f>
        <v>0</v>
      </c>
      <c r="AZ323" s="2">
        <f t="shared" si="74"/>
        <v>0</v>
      </c>
      <c r="BA323" s="2" t="str">
        <f t="shared" si="75"/>
        <v>вычет превышает налог</v>
      </c>
      <c r="BB323" s="2">
        <f t="shared" si="76"/>
        <v>0</v>
      </c>
      <c r="BC323" s="2" t="str">
        <f t="shared" si="77"/>
        <v>вычет превышает налог</v>
      </c>
      <c r="BD323" s="2">
        <f t="shared" si="78"/>
        <v>0</v>
      </c>
      <c r="BE323" s="2" t="str">
        <f t="shared" si="79"/>
        <v>вычет превышает налог</v>
      </c>
      <c r="BF323" s="2" t="str">
        <f t="shared" ref="BF323:BF386" si="83">IF(BC323="льгота","льгота",IF(BC323="вычет превышает налог","вычет превышает налог",BE323/BC323))</f>
        <v>вычет превышает налог</v>
      </c>
      <c r="BG323" s="2"/>
      <c r="BH323" s="2" t="str">
        <f t="shared" ref="BH323:BH386" si="84">IF(H323&gt;0,"льгота",IF(AU323="вычет превышает налог","вычет превышает налог",(IF(AND(AR323="Список",OR(AQ323="Гараж",AQ323="Машино-место")),IF(BF323&gt;$BG$3,BC323*$BG$3,BE323),IF(AR323="Список",BE323,IF(BF323&gt;$BG$3,BC323*$BG$3,BE323))))))</f>
        <v>вычет превышает налог</v>
      </c>
    </row>
    <row r="324" spans="1:60" x14ac:dyDescent="0.25">
      <c r="A324">
        <v>2254723</v>
      </c>
      <c r="B324">
        <v>168016761</v>
      </c>
      <c r="C324" t="s">
        <v>132</v>
      </c>
      <c r="D324">
        <v>2019</v>
      </c>
      <c r="E324">
        <v>0</v>
      </c>
      <c r="F324">
        <v>0</v>
      </c>
      <c r="G324">
        <v>0</v>
      </c>
      <c r="H324">
        <v>0</v>
      </c>
      <c r="I324">
        <v>0</v>
      </c>
      <c r="J324">
        <v>0</v>
      </c>
      <c r="K324">
        <v>0</v>
      </c>
      <c r="L324">
        <v>0.25</v>
      </c>
      <c r="M324" t="s">
        <v>558</v>
      </c>
      <c r="O324">
        <v>49</v>
      </c>
      <c r="P324" t="s">
        <v>41</v>
      </c>
      <c r="Q324" t="s">
        <v>42</v>
      </c>
      <c r="R324" t="s">
        <v>42</v>
      </c>
      <c r="S324" s="1">
        <v>43606.458599537</v>
      </c>
      <c r="T324" t="s">
        <v>144</v>
      </c>
      <c r="U324" t="s">
        <v>135</v>
      </c>
      <c r="V324" t="s">
        <v>559</v>
      </c>
      <c r="W324" s="1">
        <v>43012</v>
      </c>
      <c r="Y324">
        <v>1228959789</v>
      </c>
      <c r="AA324">
        <v>2000111758650</v>
      </c>
      <c r="AF324" t="s">
        <v>46</v>
      </c>
      <c r="AG324" t="s">
        <v>267</v>
      </c>
      <c r="AH324">
        <v>0</v>
      </c>
      <c r="AI324" t="s">
        <v>148</v>
      </c>
      <c r="AJ324">
        <v>91148.374100000001</v>
      </c>
      <c r="AK324">
        <v>1860.1709000000001</v>
      </c>
      <c r="AL324">
        <v>49</v>
      </c>
      <c r="AM324">
        <v>4001</v>
      </c>
      <c r="AN324" t="s">
        <v>199</v>
      </c>
      <c r="AO324" t="s">
        <v>268</v>
      </c>
      <c r="AP324" t="s">
        <v>269</v>
      </c>
      <c r="AR324">
        <f t="shared" ref="AR324:AR387" si="85">AK324</f>
        <v>1860.1709000000001</v>
      </c>
      <c r="AS324">
        <f t="shared" ref="AS324:AS387" si="86">AJ324</f>
        <v>91148.374100000001</v>
      </c>
      <c r="AT324" s="2">
        <f t="shared" ref="AT324:AT387" si="87">IF(AP324="Квартира",20,IF(AP324="Комната",10,IF(AP324="Часть жилого дома",20,IF(AP324="Жилой дом",50,0))))</f>
        <v>50</v>
      </c>
      <c r="AU324" s="2" t="str">
        <f t="shared" ref="AU324:AU387" si="88">IF(AS324-(AR324*AT324)&gt;0,AS324-(AR324*AT324),"вычет превышает налог")</f>
        <v>вычет превышает налог</v>
      </c>
      <c r="AV324" s="3">
        <f t="shared" si="80"/>
        <v>1E-3</v>
      </c>
      <c r="AW324" s="2">
        <f t="shared" ref="AW324:AW387" si="89">IF(AU324="вычет превышает налог",0,AU324*AV324*L324)</f>
        <v>0</v>
      </c>
      <c r="AX324" s="2">
        <f t="shared" si="81"/>
        <v>0</v>
      </c>
      <c r="AY324" s="2">
        <f t="shared" si="82"/>
        <v>0</v>
      </c>
      <c r="AZ324" s="2">
        <f t="shared" ref="AZ324:AZ387" si="90">IF(AQ324="Список",AW324,IF($AW324&gt;$AY324,($AW324-$AY324)*0.2+$AY324,$AW324))</f>
        <v>0</v>
      </c>
      <c r="BA324" s="2" t="str">
        <f t="shared" ref="BA324:BA387" si="91">IF($H324&gt;0,"льгота",IF(AU324="вычет превышает налог","вычет превышает налог",AZ324))</f>
        <v>вычет превышает налог</v>
      </c>
      <c r="BB324" s="2">
        <f t="shared" ref="BB324:BB387" si="92">IF(AQ324="Список",AW324,IF($AW324&gt;$AY324,($AW324-$AY324)*0.4+$AY324,$AW324))</f>
        <v>0</v>
      </c>
      <c r="BC324" s="2" t="str">
        <f t="shared" ref="BC324:BC387" si="93">IF($H324&gt;0,"льгота",IF(AU324="вычет превышает налог","вычет превышает налог",BB324))</f>
        <v>вычет превышает налог</v>
      </c>
      <c r="BD324" s="2">
        <f t="shared" ref="BD324:BD387" si="94">IF(AQ324="Список",AW324,IF($AW324&gt;$AY324,($AW324-$AY324)*0.6+$AY324,$AW324))</f>
        <v>0</v>
      </c>
      <c r="BE324" s="2" t="str">
        <f t="shared" ref="BE324:BE387" si="95">IF($H324&gt;0,"льгота",IF(AU324="вычет превышает налог","вычет превышает налог",BD324))</f>
        <v>вычет превышает налог</v>
      </c>
      <c r="BF324" s="2" t="str">
        <f t="shared" si="83"/>
        <v>вычет превышает налог</v>
      </c>
      <c r="BG324" s="2"/>
      <c r="BH324" s="2" t="str">
        <f t="shared" si="84"/>
        <v>вычет превышает налог</v>
      </c>
    </row>
    <row r="325" spans="1:60" x14ac:dyDescent="0.25">
      <c r="A325">
        <v>2254724</v>
      </c>
      <c r="B325">
        <v>168016761</v>
      </c>
      <c r="C325" t="s">
        <v>132</v>
      </c>
      <c r="D325">
        <v>2019</v>
      </c>
      <c r="E325">
        <v>0</v>
      </c>
      <c r="F325">
        <v>0</v>
      </c>
      <c r="G325">
        <v>0</v>
      </c>
      <c r="H325">
        <v>0</v>
      </c>
      <c r="I325">
        <v>0</v>
      </c>
      <c r="J325">
        <v>0</v>
      </c>
      <c r="K325">
        <v>0</v>
      </c>
      <c r="L325">
        <v>0.25</v>
      </c>
      <c r="M325" t="s">
        <v>558</v>
      </c>
      <c r="O325">
        <v>49</v>
      </c>
      <c r="P325" t="s">
        <v>41</v>
      </c>
      <c r="Q325" t="s">
        <v>42</v>
      </c>
      <c r="R325" t="s">
        <v>42</v>
      </c>
      <c r="S325" s="1">
        <v>43606.434398148202</v>
      </c>
      <c r="T325" t="s">
        <v>144</v>
      </c>
      <c r="U325" t="s">
        <v>135</v>
      </c>
      <c r="V325" t="s">
        <v>559</v>
      </c>
      <c r="W325" s="1">
        <v>43012</v>
      </c>
      <c r="Y325">
        <v>1227943342</v>
      </c>
      <c r="AA325">
        <v>2000115698348</v>
      </c>
      <c r="AF325" t="s">
        <v>46</v>
      </c>
      <c r="AG325" t="s">
        <v>267</v>
      </c>
      <c r="AH325">
        <v>0</v>
      </c>
      <c r="AI325" t="s">
        <v>148</v>
      </c>
      <c r="AJ325">
        <v>91148.374100000001</v>
      </c>
      <c r="AK325">
        <v>1860.1709000000001</v>
      </c>
      <c r="AL325">
        <v>49</v>
      </c>
      <c r="AM325">
        <v>4001</v>
      </c>
      <c r="AN325" t="s">
        <v>199</v>
      </c>
      <c r="AO325" t="s">
        <v>268</v>
      </c>
      <c r="AP325" t="s">
        <v>269</v>
      </c>
      <c r="AR325">
        <f t="shared" si="85"/>
        <v>1860.1709000000001</v>
      </c>
      <c r="AS325">
        <f t="shared" si="86"/>
        <v>91148.374100000001</v>
      </c>
      <c r="AT325" s="2">
        <f t="shared" si="87"/>
        <v>50</v>
      </c>
      <c r="AU325" s="2" t="str">
        <f t="shared" si="88"/>
        <v>вычет превышает налог</v>
      </c>
      <c r="AV325" s="3">
        <f t="shared" si="80"/>
        <v>1E-3</v>
      </c>
      <c r="AW325" s="2">
        <f t="shared" si="89"/>
        <v>0</v>
      </c>
      <c r="AX325" s="2">
        <f t="shared" si="81"/>
        <v>0</v>
      </c>
      <c r="AY325" s="2">
        <f t="shared" si="82"/>
        <v>0</v>
      </c>
      <c r="AZ325" s="2">
        <f t="shared" si="90"/>
        <v>0</v>
      </c>
      <c r="BA325" s="2" t="str">
        <f t="shared" si="91"/>
        <v>вычет превышает налог</v>
      </c>
      <c r="BB325" s="2">
        <f t="shared" si="92"/>
        <v>0</v>
      </c>
      <c r="BC325" s="2" t="str">
        <f t="shared" si="93"/>
        <v>вычет превышает налог</v>
      </c>
      <c r="BD325" s="2">
        <f t="shared" si="94"/>
        <v>0</v>
      </c>
      <c r="BE325" s="2" t="str">
        <f t="shared" si="95"/>
        <v>вычет превышает налог</v>
      </c>
      <c r="BF325" s="2" t="str">
        <f t="shared" si="83"/>
        <v>вычет превышает налог</v>
      </c>
      <c r="BG325" s="2"/>
      <c r="BH325" s="2" t="str">
        <f t="shared" si="84"/>
        <v>вычет превышает налог</v>
      </c>
    </row>
    <row r="326" spans="1:60" x14ac:dyDescent="0.25">
      <c r="A326">
        <v>2255073</v>
      </c>
      <c r="B326">
        <v>169500532</v>
      </c>
      <c r="C326" t="s">
        <v>132</v>
      </c>
      <c r="D326">
        <v>2019</v>
      </c>
      <c r="E326">
        <v>0</v>
      </c>
      <c r="F326">
        <v>0</v>
      </c>
      <c r="G326">
        <v>0</v>
      </c>
      <c r="H326">
        <v>0</v>
      </c>
      <c r="I326">
        <v>0</v>
      </c>
      <c r="J326">
        <v>0</v>
      </c>
      <c r="K326">
        <v>0</v>
      </c>
      <c r="L326">
        <v>1</v>
      </c>
      <c r="M326" t="s">
        <v>560</v>
      </c>
      <c r="O326">
        <v>36.6</v>
      </c>
      <c r="P326" t="s">
        <v>41</v>
      </c>
      <c r="Q326" t="s">
        <v>42</v>
      </c>
      <c r="R326" t="s">
        <v>42</v>
      </c>
      <c r="S326" s="1">
        <v>43606.4356134259</v>
      </c>
      <c r="T326" t="s">
        <v>144</v>
      </c>
      <c r="U326" t="s">
        <v>135</v>
      </c>
      <c r="V326" t="s">
        <v>561</v>
      </c>
      <c r="W326" s="1">
        <v>42233</v>
      </c>
      <c r="Y326">
        <v>1227989923</v>
      </c>
      <c r="AA326">
        <v>100080770159</v>
      </c>
      <c r="AF326" t="s">
        <v>64</v>
      </c>
      <c r="AG326" t="s">
        <v>47</v>
      </c>
      <c r="AH326">
        <v>0</v>
      </c>
      <c r="AI326" t="s">
        <v>48</v>
      </c>
      <c r="AJ326">
        <v>90815.711800000005</v>
      </c>
      <c r="AK326">
        <v>2481.3036000000002</v>
      </c>
      <c r="AL326">
        <v>36.6</v>
      </c>
      <c r="AM326">
        <v>6003</v>
      </c>
      <c r="AN326" t="s">
        <v>199</v>
      </c>
      <c r="AO326" t="s">
        <v>50</v>
      </c>
      <c r="AP326" t="s">
        <v>51</v>
      </c>
      <c r="AR326">
        <f t="shared" si="85"/>
        <v>2481.3036000000002</v>
      </c>
      <c r="AS326">
        <f t="shared" si="86"/>
        <v>90815.711800000005</v>
      </c>
      <c r="AT326" s="2">
        <f t="shared" si="87"/>
        <v>20</v>
      </c>
      <c r="AU326" s="2">
        <f t="shared" si="88"/>
        <v>41189.639800000004</v>
      </c>
      <c r="AV326" s="3">
        <f t="shared" si="80"/>
        <v>1E-3</v>
      </c>
      <c r="AW326" s="2">
        <f t="shared" si="89"/>
        <v>41.189639800000002</v>
      </c>
      <c r="AX326" s="2">
        <f t="shared" si="81"/>
        <v>0</v>
      </c>
      <c r="AY326" s="2">
        <f t="shared" si="82"/>
        <v>0</v>
      </c>
      <c r="AZ326" s="2">
        <f t="shared" si="90"/>
        <v>8.2379279600000004</v>
      </c>
      <c r="BA326" s="2">
        <f t="shared" si="91"/>
        <v>8.2379279600000004</v>
      </c>
      <c r="BB326" s="2">
        <f t="shared" si="92"/>
        <v>16.475855920000001</v>
      </c>
      <c r="BC326" s="2">
        <f t="shared" si="93"/>
        <v>16.475855920000001</v>
      </c>
      <c r="BD326" s="2">
        <f t="shared" si="94"/>
        <v>24.713783880000001</v>
      </c>
      <c r="BE326" s="2">
        <f t="shared" si="95"/>
        <v>24.713783880000001</v>
      </c>
      <c r="BF326" s="2">
        <f t="shared" si="83"/>
        <v>1.5</v>
      </c>
      <c r="BG326" s="2"/>
      <c r="BH326" s="2">
        <f t="shared" si="84"/>
        <v>18.123441512000003</v>
      </c>
    </row>
    <row r="327" spans="1:60" x14ac:dyDescent="0.25">
      <c r="A327">
        <v>2255313</v>
      </c>
      <c r="B327">
        <v>170306197</v>
      </c>
      <c r="C327" t="s">
        <v>132</v>
      </c>
      <c r="D327">
        <v>2019</v>
      </c>
      <c r="E327">
        <v>0</v>
      </c>
      <c r="F327">
        <v>0</v>
      </c>
      <c r="G327">
        <v>0</v>
      </c>
      <c r="H327">
        <v>0</v>
      </c>
      <c r="I327">
        <v>0</v>
      </c>
      <c r="J327">
        <v>0</v>
      </c>
      <c r="K327">
        <v>0</v>
      </c>
      <c r="L327">
        <v>0.25</v>
      </c>
      <c r="M327" t="s">
        <v>562</v>
      </c>
      <c r="O327">
        <v>50.1</v>
      </c>
      <c r="P327" t="s">
        <v>41</v>
      </c>
      <c r="Q327" t="s">
        <v>42</v>
      </c>
      <c r="R327" t="s">
        <v>42</v>
      </c>
      <c r="S327" s="1">
        <v>43606.439895833297</v>
      </c>
      <c r="T327" t="s">
        <v>144</v>
      </c>
      <c r="U327" t="s">
        <v>135</v>
      </c>
      <c r="V327" t="s">
        <v>563</v>
      </c>
      <c r="W327" s="1">
        <v>42429</v>
      </c>
      <c r="Y327">
        <v>1228164413</v>
      </c>
      <c r="AA327">
        <v>100139617004</v>
      </c>
      <c r="AF327" t="s">
        <v>64</v>
      </c>
      <c r="AG327" t="s">
        <v>47</v>
      </c>
      <c r="AH327">
        <v>0</v>
      </c>
      <c r="AI327" t="s">
        <v>48</v>
      </c>
      <c r="AJ327">
        <v>559058.14450000005</v>
      </c>
      <c r="AK327">
        <v>11158.8452</v>
      </c>
      <c r="AL327">
        <v>50.1</v>
      </c>
      <c r="AM327">
        <v>1002</v>
      </c>
      <c r="AN327" t="s">
        <v>49</v>
      </c>
      <c r="AO327" t="s">
        <v>50</v>
      </c>
      <c r="AP327" t="s">
        <v>51</v>
      </c>
      <c r="AR327">
        <f t="shared" si="85"/>
        <v>11158.8452</v>
      </c>
      <c r="AS327">
        <f t="shared" si="86"/>
        <v>559058.14450000005</v>
      </c>
      <c r="AT327" s="2">
        <f t="shared" si="87"/>
        <v>20</v>
      </c>
      <c r="AU327" s="2">
        <f t="shared" si="88"/>
        <v>335881.24050000007</v>
      </c>
      <c r="AV327" s="3">
        <f t="shared" si="80"/>
        <v>1E-3</v>
      </c>
      <c r="AW327" s="2">
        <f t="shared" si="89"/>
        <v>83.970310125000026</v>
      </c>
      <c r="AX327" s="2">
        <f t="shared" si="81"/>
        <v>0</v>
      </c>
      <c r="AY327" s="2">
        <f t="shared" si="82"/>
        <v>0</v>
      </c>
      <c r="AZ327" s="2">
        <f t="shared" si="90"/>
        <v>16.794062025000006</v>
      </c>
      <c r="BA327" s="2">
        <f t="shared" si="91"/>
        <v>16.794062025000006</v>
      </c>
      <c r="BB327" s="2">
        <f t="shared" si="92"/>
        <v>33.588124050000012</v>
      </c>
      <c r="BC327" s="2">
        <f t="shared" si="93"/>
        <v>33.588124050000012</v>
      </c>
      <c r="BD327" s="2">
        <f t="shared" si="94"/>
        <v>50.382186075000014</v>
      </c>
      <c r="BE327" s="2">
        <f t="shared" si="95"/>
        <v>50.382186075000014</v>
      </c>
      <c r="BF327" s="2">
        <f t="shared" si="83"/>
        <v>1.5</v>
      </c>
      <c r="BG327" s="2"/>
      <c r="BH327" s="2">
        <f t="shared" si="84"/>
        <v>36.946936455000014</v>
      </c>
    </row>
    <row r="328" spans="1:60" x14ac:dyDescent="0.25">
      <c r="A328">
        <v>2255314</v>
      </c>
      <c r="B328">
        <v>170306197</v>
      </c>
      <c r="C328" t="s">
        <v>132</v>
      </c>
      <c r="D328">
        <v>2019</v>
      </c>
      <c r="E328">
        <v>0</v>
      </c>
      <c r="F328">
        <v>0</v>
      </c>
      <c r="G328">
        <v>0</v>
      </c>
      <c r="H328">
        <v>0</v>
      </c>
      <c r="I328">
        <v>0</v>
      </c>
      <c r="J328">
        <v>0</v>
      </c>
      <c r="K328">
        <v>0</v>
      </c>
      <c r="L328">
        <v>0.25</v>
      </c>
      <c r="M328" t="s">
        <v>562</v>
      </c>
      <c r="O328">
        <v>50.1</v>
      </c>
      <c r="P328" t="s">
        <v>41</v>
      </c>
      <c r="Q328" t="s">
        <v>42</v>
      </c>
      <c r="R328" t="s">
        <v>42</v>
      </c>
      <c r="S328" s="1">
        <v>43606.454548611102</v>
      </c>
      <c r="T328" t="s">
        <v>144</v>
      </c>
      <c r="U328" t="s">
        <v>135</v>
      </c>
      <c r="V328" t="s">
        <v>563</v>
      </c>
      <c r="W328" s="1">
        <v>42429</v>
      </c>
      <c r="Y328">
        <v>1228781874</v>
      </c>
      <c r="AA328">
        <v>100195042001</v>
      </c>
      <c r="AF328" t="s">
        <v>64</v>
      </c>
      <c r="AG328" t="s">
        <v>47</v>
      </c>
      <c r="AH328">
        <v>0</v>
      </c>
      <c r="AI328" t="s">
        <v>48</v>
      </c>
      <c r="AJ328">
        <v>559058.14450000005</v>
      </c>
      <c r="AK328">
        <v>11158.8452</v>
      </c>
      <c r="AL328">
        <v>50.1</v>
      </c>
      <c r="AM328">
        <v>1002</v>
      </c>
      <c r="AN328" t="s">
        <v>49</v>
      </c>
      <c r="AO328" t="s">
        <v>50</v>
      </c>
      <c r="AP328" t="s">
        <v>51</v>
      </c>
      <c r="AR328">
        <f t="shared" si="85"/>
        <v>11158.8452</v>
      </c>
      <c r="AS328">
        <f t="shared" si="86"/>
        <v>559058.14450000005</v>
      </c>
      <c r="AT328" s="2">
        <f t="shared" si="87"/>
        <v>20</v>
      </c>
      <c r="AU328" s="2">
        <f t="shared" si="88"/>
        <v>335881.24050000007</v>
      </c>
      <c r="AV328" s="3">
        <f t="shared" si="80"/>
        <v>1E-3</v>
      </c>
      <c r="AW328" s="2">
        <f t="shared" si="89"/>
        <v>83.970310125000026</v>
      </c>
      <c r="AX328" s="2">
        <f t="shared" si="81"/>
        <v>0</v>
      </c>
      <c r="AY328" s="2">
        <f t="shared" si="82"/>
        <v>0</v>
      </c>
      <c r="AZ328" s="2">
        <f t="shared" si="90"/>
        <v>16.794062025000006</v>
      </c>
      <c r="BA328" s="2">
        <f t="shared" si="91"/>
        <v>16.794062025000006</v>
      </c>
      <c r="BB328" s="2">
        <f t="shared" si="92"/>
        <v>33.588124050000012</v>
      </c>
      <c r="BC328" s="2">
        <f t="shared" si="93"/>
        <v>33.588124050000012</v>
      </c>
      <c r="BD328" s="2">
        <f t="shared" si="94"/>
        <v>50.382186075000014</v>
      </c>
      <c r="BE328" s="2">
        <f t="shared" si="95"/>
        <v>50.382186075000014</v>
      </c>
      <c r="BF328" s="2">
        <f t="shared" si="83"/>
        <v>1.5</v>
      </c>
      <c r="BG328" s="2"/>
      <c r="BH328" s="2">
        <f t="shared" si="84"/>
        <v>36.946936455000014</v>
      </c>
    </row>
    <row r="329" spans="1:60" x14ac:dyDescent="0.25">
      <c r="A329">
        <v>2255315</v>
      </c>
      <c r="B329">
        <v>170306197</v>
      </c>
      <c r="C329" t="s">
        <v>132</v>
      </c>
      <c r="D329">
        <v>2019</v>
      </c>
      <c r="E329">
        <v>0</v>
      </c>
      <c r="F329">
        <v>0</v>
      </c>
      <c r="G329">
        <v>0</v>
      </c>
      <c r="H329">
        <v>0</v>
      </c>
      <c r="I329">
        <v>0</v>
      </c>
      <c r="J329">
        <v>0</v>
      </c>
      <c r="K329">
        <v>0</v>
      </c>
      <c r="L329">
        <v>0.25</v>
      </c>
      <c r="M329" t="s">
        <v>562</v>
      </c>
      <c r="O329">
        <v>50.1</v>
      </c>
      <c r="P329" t="s">
        <v>41</v>
      </c>
      <c r="Q329" t="s">
        <v>42</v>
      </c>
      <c r="R329" t="s">
        <v>42</v>
      </c>
      <c r="S329" s="1">
        <v>43606.441874999997</v>
      </c>
      <c r="T329" t="s">
        <v>144</v>
      </c>
      <c r="U329" t="s">
        <v>135</v>
      </c>
      <c r="V329" t="s">
        <v>563</v>
      </c>
      <c r="W329" s="1">
        <v>42429</v>
      </c>
      <c r="Y329">
        <v>1228245234</v>
      </c>
      <c r="AA329">
        <v>100204712738</v>
      </c>
      <c r="AF329" t="s">
        <v>64</v>
      </c>
      <c r="AG329" t="s">
        <v>47</v>
      </c>
      <c r="AH329">
        <v>0</v>
      </c>
      <c r="AI329" t="s">
        <v>48</v>
      </c>
      <c r="AJ329">
        <v>559058.14450000005</v>
      </c>
      <c r="AK329">
        <v>11158.8452</v>
      </c>
      <c r="AL329">
        <v>50.1</v>
      </c>
      <c r="AM329">
        <v>1002</v>
      </c>
      <c r="AN329" t="s">
        <v>49</v>
      </c>
      <c r="AO329" t="s">
        <v>50</v>
      </c>
      <c r="AP329" t="s">
        <v>51</v>
      </c>
      <c r="AR329">
        <f t="shared" si="85"/>
        <v>11158.8452</v>
      </c>
      <c r="AS329">
        <f t="shared" si="86"/>
        <v>559058.14450000005</v>
      </c>
      <c r="AT329" s="2">
        <f t="shared" si="87"/>
        <v>20</v>
      </c>
      <c r="AU329" s="2">
        <f t="shared" si="88"/>
        <v>335881.24050000007</v>
      </c>
      <c r="AV329" s="3">
        <f t="shared" si="80"/>
        <v>1E-3</v>
      </c>
      <c r="AW329" s="2">
        <f t="shared" si="89"/>
        <v>83.970310125000026</v>
      </c>
      <c r="AX329" s="2">
        <f t="shared" si="81"/>
        <v>0</v>
      </c>
      <c r="AY329" s="2">
        <f t="shared" si="82"/>
        <v>0</v>
      </c>
      <c r="AZ329" s="2">
        <f t="shared" si="90"/>
        <v>16.794062025000006</v>
      </c>
      <c r="BA329" s="2">
        <f t="shared" si="91"/>
        <v>16.794062025000006</v>
      </c>
      <c r="BB329" s="2">
        <f t="shared" si="92"/>
        <v>33.588124050000012</v>
      </c>
      <c r="BC329" s="2">
        <f t="shared" si="93"/>
        <v>33.588124050000012</v>
      </c>
      <c r="BD329" s="2">
        <f t="shared" si="94"/>
        <v>50.382186075000014</v>
      </c>
      <c r="BE329" s="2">
        <f t="shared" si="95"/>
        <v>50.382186075000014</v>
      </c>
      <c r="BF329" s="2">
        <f t="shared" si="83"/>
        <v>1.5</v>
      </c>
      <c r="BG329" s="2"/>
      <c r="BH329" s="2">
        <f t="shared" si="84"/>
        <v>36.946936455000014</v>
      </c>
    </row>
    <row r="330" spans="1:60" x14ac:dyDescent="0.25">
      <c r="A330">
        <v>2255316</v>
      </c>
      <c r="B330">
        <v>170306197</v>
      </c>
      <c r="C330" t="s">
        <v>132</v>
      </c>
      <c r="D330">
        <v>2019</v>
      </c>
      <c r="E330">
        <v>0</v>
      </c>
      <c r="F330">
        <v>0</v>
      </c>
      <c r="G330">
        <v>0</v>
      </c>
      <c r="H330">
        <v>0</v>
      </c>
      <c r="I330">
        <v>0</v>
      </c>
      <c r="J330">
        <v>0</v>
      </c>
      <c r="K330">
        <v>0</v>
      </c>
      <c r="L330">
        <v>0.25</v>
      </c>
      <c r="M330" t="s">
        <v>562</v>
      </c>
      <c r="O330">
        <v>50.1</v>
      </c>
      <c r="P330" t="s">
        <v>41</v>
      </c>
      <c r="Q330" t="s">
        <v>42</v>
      </c>
      <c r="R330" t="s">
        <v>42</v>
      </c>
      <c r="S330" s="1">
        <v>43606.435856481497</v>
      </c>
      <c r="T330" t="s">
        <v>144</v>
      </c>
      <c r="U330" t="s">
        <v>135</v>
      </c>
      <c r="V330" t="s">
        <v>563</v>
      </c>
      <c r="W330" s="1">
        <v>42429</v>
      </c>
      <c r="Y330">
        <v>1227999888</v>
      </c>
      <c r="AA330">
        <v>100205947360</v>
      </c>
      <c r="AF330" t="s">
        <v>64</v>
      </c>
      <c r="AG330" t="s">
        <v>47</v>
      </c>
      <c r="AH330">
        <v>0</v>
      </c>
      <c r="AI330" t="s">
        <v>48</v>
      </c>
      <c r="AJ330">
        <v>559058.14450000005</v>
      </c>
      <c r="AK330">
        <v>11158.8452</v>
      </c>
      <c r="AL330">
        <v>50.1</v>
      </c>
      <c r="AM330">
        <v>1002</v>
      </c>
      <c r="AN330" t="s">
        <v>49</v>
      </c>
      <c r="AO330" t="s">
        <v>50</v>
      </c>
      <c r="AP330" t="s">
        <v>51</v>
      </c>
      <c r="AR330">
        <f t="shared" si="85"/>
        <v>11158.8452</v>
      </c>
      <c r="AS330">
        <f t="shared" si="86"/>
        <v>559058.14450000005</v>
      </c>
      <c r="AT330" s="2">
        <f t="shared" si="87"/>
        <v>20</v>
      </c>
      <c r="AU330" s="2">
        <f t="shared" si="88"/>
        <v>335881.24050000007</v>
      </c>
      <c r="AV330" s="3">
        <f t="shared" si="80"/>
        <v>1E-3</v>
      </c>
      <c r="AW330" s="2">
        <f t="shared" si="89"/>
        <v>83.970310125000026</v>
      </c>
      <c r="AX330" s="2">
        <f t="shared" si="81"/>
        <v>0</v>
      </c>
      <c r="AY330" s="2">
        <f t="shared" si="82"/>
        <v>0</v>
      </c>
      <c r="AZ330" s="2">
        <f t="shared" si="90"/>
        <v>16.794062025000006</v>
      </c>
      <c r="BA330" s="2">
        <f t="shared" si="91"/>
        <v>16.794062025000006</v>
      </c>
      <c r="BB330" s="2">
        <f t="shared" si="92"/>
        <v>33.588124050000012</v>
      </c>
      <c r="BC330" s="2">
        <f t="shared" si="93"/>
        <v>33.588124050000012</v>
      </c>
      <c r="BD330" s="2">
        <f t="shared" si="94"/>
        <v>50.382186075000014</v>
      </c>
      <c r="BE330" s="2">
        <f t="shared" si="95"/>
        <v>50.382186075000014</v>
      </c>
      <c r="BF330" s="2">
        <f t="shared" si="83"/>
        <v>1.5</v>
      </c>
      <c r="BG330" s="2"/>
      <c r="BH330" s="2">
        <f t="shared" si="84"/>
        <v>36.946936455000014</v>
      </c>
    </row>
    <row r="331" spans="1:60" x14ac:dyDescent="0.25">
      <c r="A331">
        <v>2260648</v>
      </c>
      <c r="B331">
        <v>183894719</v>
      </c>
      <c r="C331" t="s">
        <v>132</v>
      </c>
      <c r="D331">
        <v>2019</v>
      </c>
      <c r="E331">
        <v>0</v>
      </c>
      <c r="F331">
        <v>0</v>
      </c>
      <c r="G331">
        <v>0</v>
      </c>
      <c r="H331">
        <v>0</v>
      </c>
      <c r="I331">
        <v>0</v>
      </c>
      <c r="J331">
        <v>0</v>
      </c>
      <c r="K331">
        <v>0</v>
      </c>
      <c r="L331">
        <v>1</v>
      </c>
      <c r="M331" t="s">
        <v>564</v>
      </c>
      <c r="O331">
        <v>33.5</v>
      </c>
      <c r="P331" t="s">
        <v>41</v>
      </c>
      <c r="Q331" t="s">
        <v>42</v>
      </c>
      <c r="R331" t="s">
        <v>42</v>
      </c>
      <c r="S331" s="1">
        <v>43606.432303240697</v>
      </c>
      <c r="T331" t="s">
        <v>144</v>
      </c>
      <c r="U331" t="s">
        <v>135</v>
      </c>
      <c r="V331" t="s">
        <v>565</v>
      </c>
      <c r="W331" s="1">
        <v>42762</v>
      </c>
      <c r="Y331">
        <v>1227858807</v>
      </c>
      <c r="AA331">
        <v>100139615919</v>
      </c>
      <c r="AF331" t="s">
        <v>64</v>
      </c>
      <c r="AG331" t="s">
        <v>198</v>
      </c>
      <c r="AH331">
        <v>0</v>
      </c>
      <c r="AI331" t="s">
        <v>48</v>
      </c>
      <c r="AJ331">
        <v>83116.427899999995</v>
      </c>
      <c r="AK331">
        <v>2481.0873999999999</v>
      </c>
      <c r="AL331">
        <v>33.5</v>
      </c>
      <c r="AM331">
        <v>6003</v>
      </c>
      <c r="AN331" t="s">
        <v>199</v>
      </c>
      <c r="AO331" t="s">
        <v>50</v>
      </c>
      <c r="AP331" t="s">
        <v>198</v>
      </c>
      <c r="AR331">
        <f t="shared" si="85"/>
        <v>2481.0873999999999</v>
      </c>
      <c r="AS331">
        <f t="shared" si="86"/>
        <v>83116.427899999995</v>
      </c>
      <c r="AT331" s="2">
        <f t="shared" si="87"/>
        <v>20</v>
      </c>
      <c r="AU331" s="2">
        <f t="shared" si="88"/>
        <v>33494.679899999996</v>
      </c>
      <c r="AV331" s="3">
        <f t="shared" si="80"/>
        <v>1E-3</v>
      </c>
      <c r="AW331" s="2">
        <f t="shared" si="89"/>
        <v>33.494679899999994</v>
      </c>
      <c r="AX331" s="2">
        <f t="shared" si="81"/>
        <v>0</v>
      </c>
      <c r="AY331" s="2">
        <f t="shared" si="82"/>
        <v>0</v>
      </c>
      <c r="AZ331" s="2">
        <f t="shared" si="90"/>
        <v>6.698935979999999</v>
      </c>
      <c r="BA331" s="2">
        <f t="shared" si="91"/>
        <v>6.698935979999999</v>
      </c>
      <c r="BB331" s="2">
        <f t="shared" si="92"/>
        <v>13.397871959999998</v>
      </c>
      <c r="BC331" s="2">
        <f t="shared" si="93"/>
        <v>13.397871959999998</v>
      </c>
      <c r="BD331" s="2">
        <f t="shared" si="94"/>
        <v>20.096807939999994</v>
      </c>
      <c r="BE331" s="2">
        <f t="shared" si="95"/>
        <v>20.096807939999994</v>
      </c>
      <c r="BF331" s="2">
        <f t="shared" si="83"/>
        <v>1.4999999999999998</v>
      </c>
      <c r="BG331" s="2"/>
      <c r="BH331" s="2">
        <f t="shared" si="84"/>
        <v>14.737659155999999</v>
      </c>
    </row>
    <row r="332" spans="1:60" x14ac:dyDescent="0.25">
      <c r="A332">
        <v>2241327</v>
      </c>
      <c r="B332">
        <v>139657167</v>
      </c>
      <c r="C332" t="s">
        <v>132</v>
      </c>
      <c r="D332">
        <v>2019</v>
      </c>
      <c r="E332">
        <v>0.04</v>
      </c>
      <c r="F332">
        <v>100</v>
      </c>
      <c r="G332">
        <v>98</v>
      </c>
      <c r="H332">
        <v>0</v>
      </c>
      <c r="I332">
        <v>244096.94</v>
      </c>
      <c r="J332">
        <v>0</v>
      </c>
      <c r="K332">
        <v>0</v>
      </c>
      <c r="L332">
        <v>0.5</v>
      </c>
      <c r="M332" t="s">
        <v>566</v>
      </c>
      <c r="N332">
        <v>329638</v>
      </c>
      <c r="O332">
        <v>49.3</v>
      </c>
      <c r="P332" t="s">
        <v>41</v>
      </c>
      <c r="Q332" t="s">
        <v>42</v>
      </c>
      <c r="R332" t="s">
        <v>42</v>
      </c>
      <c r="S332" s="1">
        <v>43606.458703703698</v>
      </c>
      <c r="T332" t="s">
        <v>144</v>
      </c>
      <c r="U332" t="s">
        <v>135</v>
      </c>
      <c r="V332" t="s">
        <v>567</v>
      </c>
      <c r="W332" s="1">
        <v>37621</v>
      </c>
      <c r="Y332">
        <v>1228963794</v>
      </c>
      <c r="AA332">
        <v>100180693124</v>
      </c>
      <c r="AF332" t="s">
        <v>64</v>
      </c>
      <c r="AG332" t="s">
        <v>47</v>
      </c>
      <c r="AH332">
        <v>0</v>
      </c>
      <c r="AI332" t="s">
        <v>48</v>
      </c>
      <c r="AJ332">
        <v>550186.15619999997</v>
      </c>
      <c r="AK332">
        <v>11159.962600000001</v>
      </c>
      <c r="AL332">
        <v>49.3</v>
      </c>
      <c r="AM332">
        <v>1002</v>
      </c>
      <c r="AN332" t="s">
        <v>49</v>
      </c>
      <c r="AO332" t="s">
        <v>50</v>
      </c>
      <c r="AP332" t="s">
        <v>51</v>
      </c>
      <c r="AR332">
        <f t="shared" si="85"/>
        <v>11159.962600000001</v>
      </c>
      <c r="AS332">
        <f t="shared" si="86"/>
        <v>550186.15619999997</v>
      </c>
      <c r="AT332" s="2">
        <f t="shared" si="87"/>
        <v>20</v>
      </c>
      <c r="AU332" s="2">
        <f t="shared" si="88"/>
        <v>326986.90419999999</v>
      </c>
      <c r="AV332" s="3">
        <f t="shared" si="80"/>
        <v>1E-3</v>
      </c>
      <c r="AW332" s="2">
        <f t="shared" si="89"/>
        <v>163.49345209999998</v>
      </c>
      <c r="AX332" s="2">
        <f t="shared" si="81"/>
        <v>329638</v>
      </c>
      <c r="AY332" s="2">
        <f t="shared" si="82"/>
        <v>100</v>
      </c>
      <c r="AZ332" s="2">
        <f t="shared" si="90"/>
        <v>112.69869041999999</v>
      </c>
      <c r="BA332" s="2">
        <f t="shared" si="91"/>
        <v>112.69869041999999</v>
      </c>
      <c r="BB332" s="2">
        <f t="shared" si="92"/>
        <v>125.39738084</v>
      </c>
      <c r="BC332" s="2">
        <f t="shared" si="93"/>
        <v>125.39738084</v>
      </c>
      <c r="BD332" s="2">
        <f t="shared" si="94"/>
        <v>138.09607125999997</v>
      </c>
      <c r="BE332" s="2">
        <f t="shared" si="95"/>
        <v>138.09607125999997</v>
      </c>
      <c r="BF332" s="2">
        <f t="shared" si="83"/>
        <v>1.1012675889634631</v>
      </c>
      <c r="BG332" s="2"/>
      <c r="BH332" s="2">
        <f t="shared" si="84"/>
        <v>137.937118924</v>
      </c>
    </row>
    <row r="333" spans="1:60" x14ac:dyDescent="0.25">
      <c r="A333">
        <v>2241338</v>
      </c>
      <c r="B333">
        <v>139657167</v>
      </c>
      <c r="C333" t="s">
        <v>132</v>
      </c>
      <c r="D333">
        <v>2019</v>
      </c>
      <c r="E333">
        <v>0.04</v>
      </c>
      <c r="F333">
        <v>100</v>
      </c>
      <c r="G333">
        <v>98</v>
      </c>
      <c r="H333">
        <v>0</v>
      </c>
      <c r="I333">
        <v>244096.94</v>
      </c>
      <c r="J333">
        <v>0</v>
      </c>
      <c r="K333">
        <v>0</v>
      </c>
      <c r="L333">
        <v>0.5</v>
      </c>
      <c r="M333" t="s">
        <v>566</v>
      </c>
      <c r="N333">
        <v>329638</v>
      </c>
      <c r="O333">
        <v>49.3</v>
      </c>
      <c r="P333" t="s">
        <v>41</v>
      </c>
      <c r="Q333" t="s">
        <v>42</v>
      </c>
      <c r="R333" t="s">
        <v>42</v>
      </c>
      <c r="S333" s="1">
        <v>43606.441481481503</v>
      </c>
      <c r="T333" t="s">
        <v>144</v>
      </c>
      <c r="U333" t="s">
        <v>135</v>
      </c>
      <c r="V333" t="s">
        <v>567</v>
      </c>
      <c r="W333" s="1">
        <v>42359</v>
      </c>
      <c r="Y333">
        <v>1228229236</v>
      </c>
      <c r="AA333">
        <v>100139534218</v>
      </c>
      <c r="AF333" t="s">
        <v>64</v>
      </c>
      <c r="AG333" t="s">
        <v>47</v>
      </c>
      <c r="AH333">
        <v>0</v>
      </c>
      <c r="AI333" t="s">
        <v>48</v>
      </c>
      <c r="AJ333">
        <v>550186.15619999997</v>
      </c>
      <c r="AK333">
        <v>11159.962600000001</v>
      </c>
      <c r="AL333">
        <v>49.3</v>
      </c>
      <c r="AM333">
        <v>1002</v>
      </c>
      <c r="AN333" t="s">
        <v>49</v>
      </c>
      <c r="AO333" t="s">
        <v>50</v>
      </c>
      <c r="AP333" t="s">
        <v>51</v>
      </c>
      <c r="AR333">
        <f t="shared" si="85"/>
        <v>11159.962600000001</v>
      </c>
      <c r="AS333">
        <f t="shared" si="86"/>
        <v>550186.15619999997</v>
      </c>
      <c r="AT333" s="2">
        <f t="shared" si="87"/>
        <v>20</v>
      </c>
      <c r="AU333" s="2">
        <f t="shared" si="88"/>
        <v>326986.90419999999</v>
      </c>
      <c r="AV333" s="3">
        <f t="shared" si="80"/>
        <v>1E-3</v>
      </c>
      <c r="AW333" s="2">
        <f t="shared" si="89"/>
        <v>163.49345209999998</v>
      </c>
      <c r="AX333" s="2">
        <f t="shared" si="81"/>
        <v>329638</v>
      </c>
      <c r="AY333" s="2">
        <f t="shared" si="82"/>
        <v>100</v>
      </c>
      <c r="AZ333" s="2">
        <f t="shared" si="90"/>
        <v>112.69869041999999</v>
      </c>
      <c r="BA333" s="2">
        <f t="shared" si="91"/>
        <v>112.69869041999999</v>
      </c>
      <c r="BB333" s="2">
        <f t="shared" si="92"/>
        <v>125.39738084</v>
      </c>
      <c r="BC333" s="2">
        <f t="shared" si="93"/>
        <v>125.39738084</v>
      </c>
      <c r="BD333" s="2">
        <f t="shared" si="94"/>
        <v>138.09607125999997</v>
      </c>
      <c r="BE333" s="2">
        <f t="shared" si="95"/>
        <v>138.09607125999997</v>
      </c>
      <c r="BF333" s="2">
        <f t="shared" si="83"/>
        <v>1.1012675889634631</v>
      </c>
      <c r="BG333" s="2"/>
      <c r="BH333" s="2">
        <f t="shared" si="84"/>
        <v>137.937118924</v>
      </c>
    </row>
    <row r="334" spans="1:60" x14ac:dyDescent="0.25">
      <c r="A334">
        <v>2256331</v>
      </c>
      <c r="B334">
        <v>174103756</v>
      </c>
      <c r="C334" t="s">
        <v>132</v>
      </c>
      <c r="D334">
        <v>2019</v>
      </c>
      <c r="E334">
        <v>0</v>
      </c>
      <c r="F334">
        <v>0</v>
      </c>
      <c r="G334">
        <v>0</v>
      </c>
      <c r="H334">
        <v>0</v>
      </c>
      <c r="I334">
        <v>0</v>
      </c>
      <c r="J334">
        <v>0</v>
      </c>
      <c r="K334">
        <v>0</v>
      </c>
      <c r="L334">
        <v>1</v>
      </c>
      <c r="M334" t="s">
        <v>568</v>
      </c>
      <c r="O334">
        <v>46.2</v>
      </c>
      <c r="P334" t="s">
        <v>41</v>
      </c>
      <c r="Q334" t="s">
        <v>42</v>
      </c>
      <c r="R334" t="s">
        <v>42</v>
      </c>
      <c r="S334" s="1">
        <v>43606.433912036999</v>
      </c>
      <c r="T334" t="s">
        <v>144</v>
      </c>
      <c r="U334" t="s">
        <v>135</v>
      </c>
      <c r="V334" t="s">
        <v>569</v>
      </c>
      <c r="W334" s="1">
        <v>42418</v>
      </c>
      <c r="X334" s="1">
        <v>43185</v>
      </c>
      <c r="Y334">
        <v>1227923656</v>
      </c>
      <c r="AA334">
        <v>100097809796</v>
      </c>
      <c r="AF334" t="s">
        <v>64</v>
      </c>
      <c r="AG334" t="s">
        <v>198</v>
      </c>
      <c r="AH334">
        <v>0</v>
      </c>
      <c r="AI334" t="s">
        <v>48</v>
      </c>
      <c r="AJ334">
        <v>114683.0408</v>
      </c>
      <c r="AK334">
        <v>2482.3168999999998</v>
      </c>
      <c r="AL334">
        <v>46.2</v>
      </c>
      <c r="AM334">
        <v>6003</v>
      </c>
      <c r="AN334" t="s">
        <v>199</v>
      </c>
      <c r="AO334" t="s">
        <v>50</v>
      </c>
      <c r="AP334" t="s">
        <v>198</v>
      </c>
      <c r="AR334">
        <f t="shared" si="85"/>
        <v>2482.3168999999998</v>
      </c>
      <c r="AS334">
        <f t="shared" si="86"/>
        <v>114683.0408</v>
      </c>
      <c r="AT334" s="2">
        <f t="shared" si="87"/>
        <v>20</v>
      </c>
      <c r="AU334" s="2">
        <f t="shared" si="88"/>
        <v>65036.702800000006</v>
      </c>
      <c r="AV334" s="3">
        <f t="shared" si="80"/>
        <v>1E-3</v>
      </c>
      <c r="AW334" s="2">
        <f t="shared" si="89"/>
        <v>65.036702800000015</v>
      </c>
      <c r="AX334" s="2">
        <f t="shared" si="81"/>
        <v>0</v>
      </c>
      <c r="AY334" s="2">
        <f t="shared" si="82"/>
        <v>0</v>
      </c>
      <c r="AZ334" s="2">
        <f t="shared" si="90"/>
        <v>13.007340560000003</v>
      </c>
      <c r="BA334" s="2">
        <f t="shared" si="91"/>
        <v>13.007340560000003</v>
      </c>
      <c r="BB334" s="2">
        <f t="shared" si="92"/>
        <v>26.014681120000006</v>
      </c>
      <c r="BC334" s="2">
        <f t="shared" si="93"/>
        <v>26.014681120000006</v>
      </c>
      <c r="BD334" s="2">
        <f t="shared" si="94"/>
        <v>39.022021680000009</v>
      </c>
      <c r="BE334" s="2">
        <f t="shared" si="95"/>
        <v>39.022021680000009</v>
      </c>
      <c r="BF334" s="2">
        <f t="shared" si="83"/>
        <v>1.5</v>
      </c>
      <c r="BG334" s="2"/>
      <c r="BH334" s="2">
        <f t="shared" si="84"/>
        <v>28.616149232000009</v>
      </c>
    </row>
    <row r="335" spans="1:60" x14ac:dyDescent="0.25">
      <c r="A335">
        <v>2256336</v>
      </c>
      <c r="B335">
        <v>174103756</v>
      </c>
      <c r="C335" t="s">
        <v>132</v>
      </c>
      <c r="D335">
        <v>2019</v>
      </c>
      <c r="E335">
        <v>0</v>
      </c>
      <c r="F335">
        <v>0</v>
      </c>
      <c r="G335">
        <v>0</v>
      </c>
      <c r="H335">
        <v>0</v>
      </c>
      <c r="I335">
        <v>0</v>
      </c>
      <c r="J335">
        <v>0</v>
      </c>
      <c r="K335">
        <v>0</v>
      </c>
      <c r="L335">
        <v>0.33333000000000002</v>
      </c>
      <c r="M335" t="s">
        <v>568</v>
      </c>
      <c r="O335">
        <v>46.2</v>
      </c>
      <c r="P335" t="s">
        <v>41</v>
      </c>
      <c r="Q335" t="s">
        <v>42</v>
      </c>
      <c r="R335" t="s">
        <v>42</v>
      </c>
      <c r="S335" s="1">
        <v>43606.453553240703</v>
      </c>
      <c r="T335" t="s">
        <v>144</v>
      </c>
      <c r="U335" t="s">
        <v>135</v>
      </c>
      <c r="V335" t="s">
        <v>569</v>
      </c>
      <c r="W335" s="1">
        <v>43185</v>
      </c>
      <c r="Y335">
        <v>1228738259</v>
      </c>
      <c r="AA335">
        <v>100138254115</v>
      </c>
      <c r="AF335" t="s">
        <v>64</v>
      </c>
      <c r="AG335" t="s">
        <v>198</v>
      </c>
      <c r="AH335">
        <v>0</v>
      </c>
      <c r="AI335" t="s">
        <v>48</v>
      </c>
      <c r="AJ335">
        <v>114683.0408</v>
      </c>
      <c r="AK335">
        <v>2482.3168999999998</v>
      </c>
      <c r="AL335">
        <v>46.2</v>
      </c>
      <c r="AM335">
        <v>6003</v>
      </c>
      <c r="AN335" t="s">
        <v>199</v>
      </c>
      <c r="AO335" t="s">
        <v>50</v>
      </c>
      <c r="AP335" t="s">
        <v>198</v>
      </c>
      <c r="AR335">
        <f t="shared" si="85"/>
        <v>2482.3168999999998</v>
      </c>
      <c r="AS335">
        <f t="shared" si="86"/>
        <v>114683.0408</v>
      </c>
      <c r="AT335" s="2">
        <f t="shared" si="87"/>
        <v>20</v>
      </c>
      <c r="AU335" s="2">
        <f t="shared" si="88"/>
        <v>65036.702800000006</v>
      </c>
      <c r="AV335" s="3">
        <f t="shared" si="80"/>
        <v>1E-3</v>
      </c>
      <c r="AW335" s="2">
        <f t="shared" si="89"/>
        <v>21.678684144324006</v>
      </c>
      <c r="AX335" s="2">
        <f t="shared" si="81"/>
        <v>0</v>
      </c>
      <c r="AY335" s="2">
        <f t="shared" si="82"/>
        <v>0</v>
      </c>
      <c r="AZ335" s="2">
        <f t="shared" si="90"/>
        <v>4.3357368288648015</v>
      </c>
      <c r="BA335" s="2">
        <f t="shared" si="91"/>
        <v>4.3357368288648015</v>
      </c>
      <c r="BB335" s="2">
        <f t="shared" si="92"/>
        <v>8.671473657729603</v>
      </c>
      <c r="BC335" s="2">
        <f t="shared" si="93"/>
        <v>8.671473657729603</v>
      </c>
      <c r="BD335" s="2">
        <f t="shared" si="94"/>
        <v>13.007210486594403</v>
      </c>
      <c r="BE335" s="2">
        <f t="shared" si="95"/>
        <v>13.007210486594403</v>
      </c>
      <c r="BF335" s="2">
        <f t="shared" si="83"/>
        <v>1.4999999999999998</v>
      </c>
      <c r="BG335" s="2"/>
      <c r="BH335" s="2">
        <f t="shared" si="84"/>
        <v>9.5386210235025644</v>
      </c>
    </row>
    <row r="336" spans="1:60" x14ac:dyDescent="0.25">
      <c r="A336">
        <v>2256337</v>
      </c>
      <c r="B336">
        <v>174103756</v>
      </c>
      <c r="C336" t="s">
        <v>132</v>
      </c>
      <c r="D336">
        <v>2019</v>
      </c>
      <c r="E336">
        <v>0</v>
      </c>
      <c r="F336">
        <v>0</v>
      </c>
      <c r="G336">
        <v>0</v>
      </c>
      <c r="H336">
        <v>0</v>
      </c>
      <c r="I336">
        <v>0</v>
      </c>
      <c r="J336">
        <v>0</v>
      </c>
      <c r="K336">
        <v>0</v>
      </c>
      <c r="L336">
        <v>0.33333000000000002</v>
      </c>
      <c r="M336" t="s">
        <v>568</v>
      </c>
      <c r="O336">
        <v>46.2</v>
      </c>
      <c r="P336" t="s">
        <v>41</v>
      </c>
      <c r="Q336" t="s">
        <v>42</v>
      </c>
      <c r="R336" t="s">
        <v>42</v>
      </c>
      <c r="S336" s="1">
        <v>43606.457349536999</v>
      </c>
      <c r="T336" t="s">
        <v>144</v>
      </c>
      <c r="U336" t="s">
        <v>135</v>
      </c>
      <c r="V336" t="s">
        <v>569</v>
      </c>
      <c r="W336" s="1">
        <v>43185</v>
      </c>
      <c r="Y336">
        <v>1228905817</v>
      </c>
      <c r="AA336">
        <v>100148009611</v>
      </c>
      <c r="AF336" t="s">
        <v>64</v>
      </c>
      <c r="AG336" t="s">
        <v>198</v>
      </c>
      <c r="AH336">
        <v>0</v>
      </c>
      <c r="AI336" t="s">
        <v>48</v>
      </c>
      <c r="AJ336">
        <v>114683.0408</v>
      </c>
      <c r="AK336">
        <v>2482.3168999999998</v>
      </c>
      <c r="AL336">
        <v>46.2</v>
      </c>
      <c r="AM336">
        <v>6003</v>
      </c>
      <c r="AN336" t="s">
        <v>199</v>
      </c>
      <c r="AO336" t="s">
        <v>50</v>
      </c>
      <c r="AP336" t="s">
        <v>198</v>
      </c>
      <c r="AR336">
        <f t="shared" si="85"/>
        <v>2482.3168999999998</v>
      </c>
      <c r="AS336">
        <f t="shared" si="86"/>
        <v>114683.0408</v>
      </c>
      <c r="AT336" s="2">
        <f t="shared" si="87"/>
        <v>20</v>
      </c>
      <c r="AU336" s="2">
        <f t="shared" si="88"/>
        <v>65036.702800000006</v>
      </c>
      <c r="AV336" s="3">
        <f t="shared" si="80"/>
        <v>1E-3</v>
      </c>
      <c r="AW336" s="2">
        <f t="shared" si="89"/>
        <v>21.678684144324006</v>
      </c>
      <c r="AX336" s="2">
        <f t="shared" si="81"/>
        <v>0</v>
      </c>
      <c r="AY336" s="2">
        <f t="shared" si="82"/>
        <v>0</v>
      </c>
      <c r="AZ336" s="2">
        <f t="shared" si="90"/>
        <v>4.3357368288648015</v>
      </c>
      <c r="BA336" s="2">
        <f t="shared" si="91"/>
        <v>4.3357368288648015</v>
      </c>
      <c r="BB336" s="2">
        <f t="shared" si="92"/>
        <v>8.671473657729603</v>
      </c>
      <c r="BC336" s="2">
        <f t="shared" si="93"/>
        <v>8.671473657729603</v>
      </c>
      <c r="BD336" s="2">
        <f t="shared" si="94"/>
        <v>13.007210486594403</v>
      </c>
      <c r="BE336" s="2">
        <f t="shared" si="95"/>
        <v>13.007210486594403</v>
      </c>
      <c r="BF336" s="2">
        <f t="shared" si="83"/>
        <v>1.4999999999999998</v>
      </c>
      <c r="BG336" s="2"/>
      <c r="BH336" s="2">
        <f t="shared" si="84"/>
        <v>9.5386210235025644</v>
      </c>
    </row>
    <row r="337" spans="1:60" x14ac:dyDescent="0.25">
      <c r="A337">
        <v>2256338</v>
      </c>
      <c r="B337">
        <v>174103756</v>
      </c>
      <c r="C337" t="s">
        <v>132</v>
      </c>
      <c r="D337">
        <v>2019</v>
      </c>
      <c r="E337">
        <v>0</v>
      </c>
      <c r="F337">
        <v>0</v>
      </c>
      <c r="G337">
        <v>0</v>
      </c>
      <c r="H337">
        <v>0</v>
      </c>
      <c r="I337">
        <v>0</v>
      </c>
      <c r="J337">
        <v>0</v>
      </c>
      <c r="K337">
        <v>0</v>
      </c>
      <c r="L337">
        <v>0.33333000000000002</v>
      </c>
      <c r="M337" t="s">
        <v>568</v>
      </c>
      <c r="O337">
        <v>46.2</v>
      </c>
      <c r="P337" t="s">
        <v>41</v>
      </c>
      <c r="Q337" t="s">
        <v>42</v>
      </c>
      <c r="R337" t="s">
        <v>42</v>
      </c>
      <c r="S337" s="1">
        <v>43606.4375</v>
      </c>
      <c r="T337" t="s">
        <v>144</v>
      </c>
      <c r="U337" t="s">
        <v>135</v>
      </c>
      <c r="V337" t="s">
        <v>569</v>
      </c>
      <c r="W337" s="1">
        <v>43185</v>
      </c>
      <c r="Y337">
        <v>1228065947</v>
      </c>
      <c r="AA337">
        <v>2000119130933</v>
      </c>
      <c r="AF337" t="s">
        <v>64</v>
      </c>
      <c r="AG337" t="s">
        <v>198</v>
      </c>
      <c r="AH337">
        <v>0</v>
      </c>
      <c r="AI337" t="s">
        <v>48</v>
      </c>
      <c r="AJ337">
        <v>114683.0408</v>
      </c>
      <c r="AK337">
        <v>2482.3168999999998</v>
      </c>
      <c r="AL337">
        <v>46.2</v>
      </c>
      <c r="AM337">
        <v>6003</v>
      </c>
      <c r="AN337" t="s">
        <v>199</v>
      </c>
      <c r="AO337" t="s">
        <v>50</v>
      </c>
      <c r="AP337" t="s">
        <v>198</v>
      </c>
      <c r="AR337">
        <f t="shared" si="85"/>
        <v>2482.3168999999998</v>
      </c>
      <c r="AS337">
        <f t="shared" si="86"/>
        <v>114683.0408</v>
      </c>
      <c r="AT337" s="2">
        <f t="shared" si="87"/>
        <v>20</v>
      </c>
      <c r="AU337" s="2">
        <f t="shared" si="88"/>
        <v>65036.702800000006</v>
      </c>
      <c r="AV337" s="3">
        <f t="shared" si="80"/>
        <v>1E-3</v>
      </c>
      <c r="AW337" s="2">
        <f t="shared" si="89"/>
        <v>21.678684144324006</v>
      </c>
      <c r="AX337" s="2">
        <f t="shared" si="81"/>
        <v>0</v>
      </c>
      <c r="AY337" s="2">
        <f t="shared" si="82"/>
        <v>0</v>
      </c>
      <c r="AZ337" s="2">
        <f t="shared" si="90"/>
        <v>4.3357368288648015</v>
      </c>
      <c r="BA337" s="2">
        <f t="shared" si="91"/>
        <v>4.3357368288648015</v>
      </c>
      <c r="BB337" s="2">
        <f t="shared" si="92"/>
        <v>8.671473657729603</v>
      </c>
      <c r="BC337" s="2">
        <f t="shared" si="93"/>
        <v>8.671473657729603</v>
      </c>
      <c r="BD337" s="2">
        <f t="shared" si="94"/>
        <v>13.007210486594403</v>
      </c>
      <c r="BE337" s="2">
        <f t="shared" si="95"/>
        <v>13.007210486594403</v>
      </c>
      <c r="BF337" s="2">
        <f t="shared" si="83"/>
        <v>1.4999999999999998</v>
      </c>
      <c r="BG337" s="2"/>
      <c r="BH337" s="2">
        <f t="shared" si="84"/>
        <v>9.5386210235025644</v>
      </c>
    </row>
    <row r="338" spans="1:60" x14ac:dyDescent="0.25">
      <c r="A338">
        <v>2258466</v>
      </c>
      <c r="B338">
        <v>176572093</v>
      </c>
      <c r="C338" t="s">
        <v>132</v>
      </c>
      <c r="D338">
        <v>2019</v>
      </c>
      <c r="E338">
        <v>0.33</v>
      </c>
      <c r="F338">
        <v>1880</v>
      </c>
      <c r="G338">
        <v>1834</v>
      </c>
      <c r="H338">
        <v>0</v>
      </c>
      <c r="I338">
        <v>555755.62</v>
      </c>
      <c r="J338">
        <v>0</v>
      </c>
      <c r="K338">
        <v>0</v>
      </c>
      <c r="L338">
        <v>1</v>
      </c>
      <c r="M338" t="s">
        <v>570</v>
      </c>
      <c r="N338">
        <v>375257</v>
      </c>
      <c r="O338">
        <v>48.2</v>
      </c>
      <c r="P338" t="s">
        <v>41</v>
      </c>
      <c r="Q338" t="s">
        <v>42</v>
      </c>
      <c r="R338" t="s">
        <v>42</v>
      </c>
      <c r="S338" s="1">
        <v>43606.454687500001</v>
      </c>
      <c r="T338" t="s">
        <v>144</v>
      </c>
      <c r="U338" t="s">
        <v>135</v>
      </c>
      <c r="V338" t="s">
        <v>571</v>
      </c>
      <c r="W338" s="1">
        <v>43034</v>
      </c>
      <c r="Y338">
        <v>1228787649</v>
      </c>
      <c r="AA338">
        <v>2000104172263</v>
      </c>
      <c r="AF338" t="s">
        <v>64</v>
      </c>
      <c r="AG338" t="s">
        <v>47</v>
      </c>
      <c r="AH338">
        <v>0</v>
      </c>
      <c r="AI338" t="s">
        <v>48</v>
      </c>
      <c r="AJ338">
        <v>119650.02190000001</v>
      </c>
      <c r="AK338">
        <v>2482.3656000000001</v>
      </c>
      <c r="AL338">
        <v>48.2</v>
      </c>
      <c r="AM338">
        <v>6003</v>
      </c>
      <c r="AN338" t="s">
        <v>199</v>
      </c>
      <c r="AO338" t="s">
        <v>50</v>
      </c>
      <c r="AP338" t="s">
        <v>51</v>
      </c>
      <c r="AR338">
        <f t="shared" si="85"/>
        <v>2482.3656000000001</v>
      </c>
      <c r="AS338">
        <f t="shared" si="86"/>
        <v>119650.02190000001</v>
      </c>
      <c r="AT338" s="2">
        <f t="shared" si="87"/>
        <v>20</v>
      </c>
      <c r="AU338" s="2">
        <f t="shared" si="88"/>
        <v>70002.709900000002</v>
      </c>
      <c r="AV338" s="3">
        <f t="shared" si="80"/>
        <v>1E-3</v>
      </c>
      <c r="AW338" s="2">
        <f t="shared" si="89"/>
        <v>70.002709899999999</v>
      </c>
      <c r="AX338" s="2">
        <f t="shared" si="81"/>
        <v>375257</v>
      </c>
      <c r="AY338" s="2">
        <f t="shared" si="82"/>
        <v>1880</v>
      </c>
      <c r="AZ338" s="2">
        <f t="shared" si="90"/>
        <v>70.002709899999999</v>
      </c>
      <c r="BA338" s="2">
        <f t="shared" si="91"/>
        <v>70.002709899999999</v>
      </c>
      <c r="BB338" s="2">
        <f t="shared" si="92"/>
        <v>70.002709899999999</v>
      </c>
      <c r="BC338" s="2">
        <f t="shared" si="93"/>
        <v>70.002709899999999</v>
      </c>
      <c r="BD338" s="2">
        <f t="shared" si="94"/>
        <v>70.002709899999999</v>
      </c>
      <c r="BE338" s="2">
        <f t="shared" si="95"/>
        <v>70.002709899999999</v>
      </c>
      <c r="BF338" s="2">
        <f t="shared" si="83"/>
        <v>1</v>
      </c>
      <c r="BG338" s="2"/>
      <c r="BH338" s="2">
        <f t="shared" si="84"/>
        <v>70.002709899999999</v>
      </c>
    </row>
    <row r="339" spans="1:60" x14ac:dyDescent="0.25">
      <c r="A339">
        <v>2258444</v>
      </c>
      <c r="B339">
        <v>176808367</v>
      </c>
      <c r="C339" t="s">
        <v>132</v>
      </c>
      <c r="D339">
        <v>2019</v>
      </c>
      <c r="E339">
        <v>0</v>
      </c>
      <c r="F339">
        <v>0</v>
      </c>
      <c r="G339">
        <v>0</v>
      </c>
      <c r="H339">
        <v>0</v>
      </c>
      <c r="I339">
        <v>0</v>
      </c>
      <c r="J339">
        <v>0</v>
      </c>
      <c r="K339">
        <v>0</v>
      </c>
      <c r="L339">
        <v>0.25</v>
      </c>
      <c r="M339" t="s">
        <v>572</v>
      </c>
      <c r="O339">
        <v>49</v>
      </c>
      <c r="P339" t="s">
        <v>41</v>
      </c>
      <c r="Q339" t="s">
        <v>42</v>
      </c>
      <c r="R339" t="s">
        <v>42</v>
      </c>
      <c r="S339" s="1">
        <v>43606.436608796299</v>
      </c>
      <c r="T339" t="s">
        <v>144</v>
      </c>
      <c r="U339" t="s">
        <v>135</v>
      </c>
      <c r="V339" t="s">
        <v>573</v>
      </c>
      <c r="W339" s="1">
        <v>42517</v>
      </c>
      <c r="Y339">
        <v>1228029860</v>
      </c>
      <c r="AA339">
        <v>100138253153</v>
      </c>
      <c r="AF339" t="s">
        <v>64</v>
      </c>
      <c r="AG339" t="s">
        <v>47</v>
      </c>
      <c r="AH339">
        <v>0</v>
      </c>
      <c r="AI339" t="s">
        <v>48</v>
      </c>
      <c r="AJ339">
        <v>121645.048</v>
      </c>
      <c r="AK339">
        <v>2482.5520000000001</v>
      </c>
      <c r="AL339">
        <v>49</v>
      </c>
      <c r="AM339">
        <v>6003</v>
      </c>
      <c r="AN339" t="s">
        <v>199</v>
      </c>
      <c r="AO339" t="s">
        <v>50</v>
      </c>
      <c r="AP339" t="s">
        <v>51</v>
      </c>
      <c r="AR339">
        <f t="shared" si="85"/>
        <v>2482.5520000000001</v>
      </c>
      <c r="AS339">
        <f t="shared" si="86"/>
        <v>121645.048</v>
      </c>
      <c r="AT339" s="2">
        <f t="shared" si="87"/>
        <v>20</v>
      </c>
      <c r="AU339" s="2">
        <f t="shared" si="88"/>
        <v>71994.008000000002</v>
      </c>
      <c r="AV339" s="3">
        <f t="shared" si="80"/>
        <v>1E-3</v>
      </c>
      <c r="AW339" s="2">
        <f t="shared" si="89"/>
        <v>17.998502000000002</v>
      </c>
      <c r="AX339" s="2">
        <f t="shared" si="81"/>
        <v>0</v>
      </c>
      <c r="AY339" s="2">
        <f t="shared" si="82"/>
        <v>0</v>
      </c>
      <c r="AZ339" s="2">
        <f t="shared" si="90"/>
        <v>3.5997004000000006</v>
      </c>
      <c r="BA339" s="2">
        <f t="shared" si="91"/>
        <v>3.5997004000000006</v>
      </c>
      <c r="BB339" s="2">
        <f t="shared" si="92"/>
        <v>7.1994008000000012</v>
      </c>
      <c r="BC339" s="2">
        <f t="shared" si="93"/>
        <v>7.1994008000000012</v>
      </c>
      <c r="BD339" s="2">
        <f t="shared" si="94"/>
        <v>10.799101200000001</v>
      </c>
      <c r="BE339" s="2">
        <f t="shared" si="95"/>
        <v>10.799101200000001</v>
      </c>
      <c r="BF339" s="2">
        <f t="shared" si="83"/>
        <v>1.4999999999999998</v>
      </c>
      <c r="BG339" s="2"/>
      <c r="BH339" s="2">
        <f t="shared" si="84"/>
        <v>7.9193408800000018</v>
      </c>
    </row>
    <row r="340" spans="1:60" x14ac:dyDescent="0.25">
      <c r="A340">
        <v>2258445</v>
      </c>
      <c r="B340">
        <v>176808367</v>
      </c>
      <c r="C340" t="s">
        <v>132</v>
      </c>
      <c r="D340">
        <v>2019</v>
      </c>
      <c r="E340">
        <v>0</v>
      </c>
      <c r="F340">
        <v>0</v>
      </c>
      <c r="G340">
        <v>0</v>
      </c>
      <c r="H340">
        <v>0</v>
      </c>
      <c r="I340">
        <v>0</v>
      </c>
      <c r="J340">
        <v>0</v>
      </c>
      <c r="K340">
        <v>0</v>
      </c>
      <c r="L340">
        <v>0.25</v>
      </c>
      <c r="M340" t="s">
        <v>572</v>
      </c>
      <c r="O340">
        <v>49</v>
      </c>
      <c r="P340" t="s">
        <v>41</v>
      </c>
      <c r="Q340" t="s">
        <v>42</v>
      </c>
      <c r="R340" t="s">
        <v>42</v>
      </c>
      <c r="S340" s="1">
        <v>43606.437939814801</v>
      </c>
      <c r="T340" t="s">
        <v>144</v>
      </c>
      <c r="U340" t="s">
        <v>135</v>
      </c>
      <c r="V340" t="s">
        <v>573</v>
      </c>
      <c r="W340" s="1">
        <v>42517</v>
      </c>
      <c r="Y340">
        <v>1228083930</v>
      </c>
      <c r="AA340">
        <v>100138262833</v>
      </c>
      <c r="AF340" t="s">
        <v>64</v>
      </c>
      <c r="AG340" t="s">
        <v>47</v>
      </c>
      <c r="AH340">
        <v>0</v>
      </c>
      <c r="AI340" t="s">
        <v>48</v>
      </c>
      <c r="AJ340">
        <v>121645.048</v>
      </c>
      <c r="AK340">
        <v>2482.5520000000001</v>
      </c>
      <c r="AL340">
        <v>49</v>
      </c>
      <c r="AM340">
        <v>6003</v>
      </c>
      <c r="AN340" t="s">
        <v>199</v>
      </c>
      <c r="AO340" t="s">
        <v>50</v>
      </c>
      <c r="AP340" t="s">
        <v>51</v>
      </c>
      <c r="AR340">
        <f t="shared" si="85"/>
        <v>2482.5520000000001</v>
      </c>
      <c r="AS340">
        <f t="shared" si="86"/>
        <v>121645.048</v>
      </c>
      <c r="AT340" s="2">
        <f t="shared" si="87"/>
        <v>20</v>
      </c>
      <c r="AU340" s="2">
        <f t="shared" si="88"/>
        <v>71994.008000000002</v>
      </c>
      <c r="AV340" s="3">
        <f t="shared" si="80"/>
        <v>1E-3</v>
      </c>
      <c r="AW340" s="2">
        <f t="shared" si="89"/>
        <v>17.998502000000002</v>
      </c>
      <c r="AX340" s="2">
        <f t="shared" si="81"/>
        <v>0</v>
      </c>
      <c r="AY340" s="2">
        <f t="shared" si="82"/>
        <v>0</v>
      </c>
      <c r="AZ340" s="2">
        <f t="shared" si="90"/>
        <v>3.5997004000000006</v>
      </c>
      <c r="BA340" s="2">
        <f t="shared" si="91"/>
        <v>3.5997004000000006</v>
      </c>
      <c r="BB340" s="2">
        <f t="shared" si="92"/>
        <v>7.1994008000000012</v>
      </c>
      <c r="BC340" s="2">
        <f t="shared" si="93"/>
        <v>7.1994008000000012</v>
      </c>
      <c r="BD340" s="2">
        <f t="shared" si="94"/>
        <v>10.799101200000001</v>
      </c>
      <c r="BE340" s="2">
        <f t="shared" si="95"/>
        <v>10.799101200000001</v>
      </c>
      <c r="BF340" s="2">
        <f t="shared" si="83"/>
        <v>1.4999999999999998</v>
      </c>
      <c r="BG340" s="2"/>
      <c r="BH340" s="2">
        <f t="shared" si="84"/>
        <v>7.9193408800000018</v>
      </c>
    </row>
    <row r="341" spans="1:60" x14ac:dyDescent="0.25">
      <c r="A341">
        <v>2258446</v>
      </c>
      <c r="B341">
        <v>176808367</v>
      </c>
      <c r="C341" t="s">
        <v>132</v>
      </c>
      <c r="D341">
        <v>2019</v>
      </c>
      <c r="E341">
        <v>0</v>
      </c>
      <c r="F341">
        <v>0</v>
      </c>
      <c r="G341">
        <v>0</v>
      </c>
      <c r="H341">
        <v>0</v>
      </c>
      <c r="I341">
        <v>0</v>
      </c>
      <c r="J341">
        <v>0</v>
      </c>
      <c r="K341">
        <v>0</v>
      </c>
      <c r="L341">
        <v>0.25</v>
      </c>
      <c r="M341" t="s">
        <v>572</v>
      </c>
      <c r="O341">
        <v>49</v>
      </c>
      <c r="P341" t="s">
        <v>41</v>
      </c>
      <c r="Q341" t="s">
        <v>42</v>
      </c>
      <c r="R341" t="s">
        <v>42</v>
      </c>
      <c r="S341" s="1">
        <v>43606.459618055596</v>
      </c>
      <c r="T341" t="s">
        <v>144</v>
      </c>
      <c r="U341" t="s">
        <v>135</v>
      </c>
      <c r="V341" t="s">
        <v>573</v>
      </c>
      <c r="W341" s="1">
        <v>42517</v>
      </c>
      <c r="Y341">
        <v>1228999697</v>
      </c>
      <c r="AA341">
        <v>100139616836</v>
      </c>
      <c r="AF341" t="s">
        <v>64</v>
      </c>
      <c r="AG341" t="s">
        <v>47</v>
      </c>
      <c r="AH341">
        <v>0</v>
      </c>
      <c r="AI341" t="s">
        <v>48</v>
      </c>
      <c r="AJ341">
        <v>121645.048</v>
      </c>
      <c r="AK341">
        <v>2482.5520000000001</v>
      </c>
      <c r="AL341">
        <v>49</v>
      </c>
      <c r="AM341">
        <v>6003</v>
      </c>
      <c r="AN341" t="s">
        <v>199</v>
      </c>
      <c r="AO341" t="s">
        <v>50</v>
      </c>
      <c r="AP341" t="s">
        <v>51</v>
      </c>
      <c r="AR341">
        <f t="shared" si="85"/>
        <v>2482.5520000000001</v>
      </c>
      <c r="AS341">
        <f t="shared" si="86"/>
        <v>121645.048</v>
      </c>
      <c r="AT341" s="2">
        <f t="shared" si="87"/>
        <v>20</v>
      </c>
      <c r="AU341" s="2">
        <f t="shared" si="88"/>
        <v>71994.008000000002</v>
      </c>
      <c r="AV341" s="3">
        <f t="shared" si="80"/>
        <v>1E-3</v>
      </c>
      <c r="AW341" s="2">
        <f t="shared" si="89"/>
        <v>17.998502000000002</v>
      </c>
      <c r="AX341" s="2">
        <f t="shared" si="81"/>
        <v>0</v>
      </c>
      <c r="AY341" s="2">
        <f t="shared" si="82"/>
        <v>0</v>
      </c>
      <c r="AZ341" s="2">
        <f t="shared" si="90"/>
        <v>3.5997004000000006</v>
      </c>
      <c r="BA341" s="2">
        <f t="shared" si="91"/>
        <v>3.5997004000000006</v>
      </c>
      <c r="BB341" s="2">
        <f t="shared" si="92"/>
        <v>7.1994008000000012</v>
      </c>
      <c r="BC341" s="2">
        <f t="shared" si="93"/>
        <v>7.1994008000000012</v>
      </c>
      <c r="BD341" s="2">
        <f t="shared" si="94"/>
        <v>10.799101200000001</v>
      </c>
      <c r="BE341" s="2">
        <f t="shared" si="95"/>
        <v>10.799101200000001</v>
      </c>
      <c r="BF341" s="2">
        <f t="shared" si="83"/>
        <v>1.4999999999999998</v>
      </c>
      <c r="BG341" s="2"/>
      <c r="BH341" s="2">
        <f t="shared" si="84"/>
        <v>7.9193408800000018</v>
      </c>
    </row>
    <row r="342" spans="1:60" x14ac:dyDescent="0.25">
      <c r="A342">
        <v>2258447</v>
      </c>
      <c r="B342">
        <v>176808367</v>
      </c>
      <c r="C342" t="s">
        <v>132</v>
      </c>
      <c r="D342">
        <v>2019</v>
      </c>
      <c r="E342">
        <v>0</v>
      </c>
      <c r="F342">
        <v>0</v>
      </c>
      <c r="G342">
        <v>0</v>
      </c>
      <c r="H342">
        <v>0</v>
      </c>
      <c r="I342">
        <v>0</v>
      </c>
      <c r="J342">
        <v>0</v>
      </c>
      <c r="K342">
        <v>0</v>
      </c>
      <c r="L342">
        <v>0.25</v>
      </c>
      <c r="M342" t="s">
        <v>572</v>
      </c>
      <c r="O342">
        <v>49</v>
      </c>
      <c r="P342" t="s">
        <v>41</v>
      </c>
      <c r="Q342" t="s">
        <v>42</v>
      </c>
      <c r="R342" t="s">
        <v>42</v>
      </c>
      <c r="S342" s="1">
        <v>43606.439143518503</v>
      </c>
      <c r="T342" t="s">
        <v>144</v>
      </c>
      <c r="U342" t="s">
        <v>135</v>
      </c>
      <c r="V342" t="s">
        <v>573</v>
      </c>
      <c r="W342" s="1">
        <v>42517</v>
      </c>
      <c r="Y342">
        <v>1228132994</v>
      </c>
      <c r="AA342">
        <v>100196527947</v>
      </c>
      <c r="AF342" t="s">
        <v>64</v>
      </c>
      <c r="AG342" t="s">
        <v>47</v>
      </c>
      <c r="AH342">
        <v>0</v>
      </c>
      <c r="AI342" t="s">
        <v>48</v>
      </c>
      <c r="AJ342">
        <v>121645.048</v>
      </c>
      <c r="AK342">
        <v>2482.5520000000001</v>
      </c>
      <c r="AL342">
        <v>49</v>
      </c>
      <c r="AM342">
        <v>6003</v>
      </c>
      <c r="AN342" t="s">
        <v>199</v>
      </c>
      <c r="AO342" t="s">
        <v>50</v>
      </c>
      <c r="AP342" t="s">
        <v>51</v>
      </c>
      <c r="AR342">
        <f t="shared" si="85"/>
        <v>2482.5520000000001</v>
      </c>
      <c r="AS342">
        <f t="shared" si="86"/>
        <v>121645.048</v>
      </c>
      <c r="AT342" s="2">
        <f t="shared" si="87"/>
        <v>20</v>
      </c>
      <c r="AU342" s="2">
        <f t="shared" si="88"/>
        <v>71994.008000000002</v>
      </c>
      <c r="AV342" s="3">
        <f t="shared" si="80"/>
        <v>1E-3</v>
      </c>
      <c r="AW342" s="2">
        <f t="shared" si="89"/>
        <v>17.998502000000002</v>
      </c>
      <c r="AX342" s="2">
        <f t="shared" si="81"/>
        <v>0</v>
      </c>
      <c r="AY342" s="2">
        <f t="shared" si="82"/>
        <v>0</v>
      </c>
      <c r="AZ342" s="2">
        <f t="shared" si="90"/>
        <v>3.5997004000000006</v>
      </c>
      <c r="BA342" s="2">
        <f t="shared" si="91"/>
        <v>3.5997004000000006</v>
      </c>
      <c r="BB342" s="2">
        <f t="shared" si="92"/>
        <v>7.1994008000000012</v>
      </c>
      <c r="BC342" s="2">
        <f t="shared" si="93"/>
        <v>7.1994008000000012</v>
      </c>
      <c r="BD342" s="2">
        <f t="shared" si="94"/>
        <v>10.799101200000001</v>
      </c>
      <c r="BE342" s="2">
        <f t="shared" si="95"/>
        <v>10.799101200000001</v>
      </c>
      <c r="BF342" s="2">
        <f t="shared" si="83"/>
        <v>1.4999999999999998</v>
      </c>
      <c r="BG342" s="2"/>
      <c r="BH342" s="2">
        <f t="shared" si="84"/>
        <v>7.9193408800000018</v>
      </c>
    </row>
    <row r="343" spans="1:60" x14ac:dyDescent="0.25">
      <c r="A343">
        <v>2258318</v>
      </c>
      <c r="B343">
        <v>179765580</v>
      </c>
      <c r="C343" t="s">
        <v>132</v>
      </c>
      <c r="D343">
        <v>2019</v>
      </c>
      <c r="E343">
        <v>0</v>
      </c>
      <c r="F343">
        <v>0</v>
      </c>
      <c r="G343">
        <v>0</v>
      </c>
      <c r="H343">
        <v>0</v>
      </c>
      <c r="I343">
        <v>0</v>
      </c>
      <c r="J343">
        <v>0</v>
      </c>
      <c r="K343">
        <v>0</v>
      </c>
      <c r="L343">
        <v>1</v>
      </c>
      <c r="M343" t="s">
        <v>574</v>
      </c>
      <c r="O343">
        <v>61</v>
      </c>
      <c r="P343" t="s">
        <v>41</v>
      </c>
      <c r="Q343" t="s">
        <v>42</v>
      </c>
      <c r="R343" t="s">
        <v>42</v>
      </c>
      <c r="S343" s="1">
        <v>43606.430393518502</v>
      </c>
      <c r="T343" t="s">
        <v>144</v>
      </c>
      <c r="U343" t="s">
        <v>135</v>
      </c>
      <c r="V343" t="s">
        <v>575</v>
      </c>
      <c r="W343" s="1">
        <v>42579</v>
      </c>
      <c r="Y343">
        <v>1227784283</v>
      </c>
      <c r="AA343">
        <v>100097814884</v>
      </c>
      <c r="AF343" t="s">
        <v>64</v>
      </c>
      <c r="AG343" t="s">
        <v>47</v>
      </c>
      <c r="AH343">
        <v>0</v>
      </c>
      <c r="AI343" t="s">
        <v>48</v>
      </c>
      <c r="AJ343">
        <v>167247.51250000001</v>
      </c>
      <c r="AK343">
        <v>2741.7624999999998</v>
      </c>
      <c r="AL343">
        <v>61</v>
      </c>
      <c r="AM343">
        <v>6003</v>
      </c>
      <c r="AN343" t="s">
        <v>199</v>
      </c>
      <c r="AO343" t="s">
        <v>50</v>
      </c>
      <c r="AP343" t="s">
        <v>51</v>
      </c>
      <c r="AR343">
        <f t="shared" si="85"/>
        <v>2741.7624999999998</v>
      </c>
      <c r="AS343">
        <f t="shared" si="86"/>
        <v>167247.51250000001</v>
      </c>
      <c r="AT343" s="2">
        <f t="shared" si="87"/>
        <v>20</v>
      </c>
      <c r="AU343" s="2">
        <f t="shared" si="88"/>
        <v>112412.26250000001</v>
      </c>
      <c r="AV343" s="3">
        <f t="shared" si="80"/>
        <v>1E-3</v>
      </c>
      <c r="AW343" s="2">
        <f t="shared" si="89"/>
        <v>112.41226250000001</v>
      </c>
      <c r="AX343" s="2">
        <f t="shared" si="81"/>
        <v>0</v>
      </c>
      <c r="AY343" s="2">
        <f t="shared" si="82"/>
        <v>0</v>
      </c>
      <c r="AZ343" s="2">
        <f t="shared" si="90"/>
        <v>22.482452500000004</v>
      </c>
      <c r="BA343" s="2">
        <f t="shared" si="91"/>
        <v>22.482452500000004</v>
      </c>
      <c r="BB343" s="2">
        <f t="shared" si="92"/>
        <v>44.964905000000009</v>
      </c>
      <c r="BC343" s="2">
        <f t="shared" si="93"/>
        <v>44.964905000000009</v>
      </c>
      <c r="BD343" s="2">
        <f t="shared" si="94"/>
        <v>67.44735750000001</v>
      </c>
      <c r="BE343" s="2">
        <f t="shared" si="95"/>
        <v>67.44735750000001</v>
      </c>
      <c r="BF343" s="2">
        <f t="shared" si="83"/>
        <v>1.5</v>
      </c>
      <c r="BG343" s="2"/>
      <c r="BH343" s="2">
        <f t="shared" si="84"/>
        <v>49.461395500000016</v>
      </c>
    </row>
    <row r="344" spans="1:60" x14ac:dyDescent="0.25">
      <c r="A344">
        <v>2258060</v>
      </c>
      <c r="B344">
        <v>178544423</v>
      </c>
      <c r="C344" t="s">
        <v>132</v>
      </c>
      <c r="D344">
        <v>2019</v>
      </c>
      <c r="E344">
        <v>0.33</v>
      </c>
      <c r="F344">
        <v>2267</v>
      </c>
      <c r="G344">
        <v>0</v>
      </c>
      <c r="H344">
        <v>2212</v>
      </c>
      <c r="I344">
        <v>670352.43999999994</v>
      </c>
      <c r="J344">
        <v>0</v>
      </c>
      <c r="K344">
        <v>0</v>
      </c>
      <c r="L344">
        <v>1</v>
      </c>
      <c r="M344" t="s">
        <v>576</v>
      </c>
      <c r="N344">
        <v>452635</v>
      </c>
      <c r="O344">
        <v>52.1</v>
      </c>
      <c r="P344" t="s">
        <v>58</v>
      </c>
      <c r="Q344" t="s">
        <v>59</v>
      </c>
      <c r="R344" t="s">
        <v>130</v>
      </c>
      <c r="S344" s="1">
        <v>43606.437708333302</v>
      </c>
      <c r="T344" t="s">
        <v>144</v>
      </c>
      <c r="U344" t="s">
        <v>135</v>
      </c>
      <c r="V344" t="s">
        <v>577</v>
      </c>
      <c r="W344" s="1">
        <v>37621</v>
      </c>
      <c r="Y344">
        <v>1228074653</v>
      </c>
      <c r="AA344">
        <v>100080177546</v>
      </c>
      <c r="AD344" t="s">
        <v>188</v>
      </c>
      <c r="AF344" t="s">
        <v>64</v>
      </c>
      <c r="AG344" t="s">
        <v>47</v>
      </c>
      <c r="AH344">
        <v>0</v>
      </c>
      <c r="AI344" t="s">
        <v>48</v>
      </c>
      <c r="AJ344">
        <v>142845.82629999999</v>
      </c>
      <c r="AK344">
        <v>2741.7624999999998</v>
      </c>
      <c r="AL344">
        <v>52.1</v>
      </c>
      <c r="AM344">
        <v>6003</v>
      </c>
      <c r="AN344" t="s">
        <v>199</v>
      </c>
      <c r="AO344" t="s">
        <v>50</v>
      </c>
      <c r="AP344" t="s">
        <v>51</v>
      </c>
      <c r="AR344">
        <f t="shared" si="85"/>
        <v>2741.7624999999998</v>
      </c>
      <c r="AS344">
        <f t="shared" si="86"/>
        <v>142845.82629999999</v>
      </c>
      <c r="AT344" s="2">
        <f t="shared" si="87"/>
        <v>20</v>
      </c>
      <c r="AU344" s="2">
        <f t="shared" si="88"/>
        <v>88010.576299999986</v>
      </c>
      <c r="AV344" s="3">
        <f t="shared" si="80"/>
        <v>1E-3</v>
      </c>
      <c r="AW344" s="2">
        <f t="shared" si="89"/>
        <v>88.010576299999983</v>
      </c>
      <c r="AX344" s="2">
        <f t="shared" si="81"/>
        <v>452635</v>
      </c>
      <c r="AY344" s="2" t="str">
        <f t="shared" si="82"/>
        <v>льгота</v>
      </c>
      <c r="AZ344" s="2">
        <f t="shared" si="90"/>
        <v>88.010576299999983</v>
      </c>
      <c r="BA344" s="2" t="str">
        <f t="shared" si="91"/>
        <v>льгота</v>
      </c>
      <c r="BB344" s="2">
        <f t="shared" si="92"/>
        <v>88.010576299999983</v>
      </c>
      <c r="BC344" s="2" t="str">
        <f t="shared" si="93"/>
        <v>льгота</v>
      </c>
      <c r="BD344" s="2">
        <f t="shared" si="94"/>
        <v>88.010576299999983</v>
      </c>
      <c r="BE344" s="2" t="str">
        <f t="shared" si="95"/>
        <v>льгота</v>
      </c>
      <c r="BF344" s="2" t="str">
        <f t="shared" si="83"/>
        <v>льгота</v>
      </c>
      <c r="BG344" s="2"/>
      <c r="BH344" s="2" t="str">
        <f t="shared" si="84"/>
        <v>льгота</v>
      </c>
    </row>
    <row r="345" spans="1:60" x14ac:dyDescent="0.25">
      <c r="A345">
        <v>2257747</v>
      </c>
      <c r="B345">
        <v>179507005</v>
      </c>
      <c r="C345" t="s">
        <v>132</v>
      </c>
      <c r="D345">
        <v>2019</v>
      </c>
      <c r="E345">
        <v>0</v>
      </c>
      <c r="F345">
        <v>0</v>
      </c>
      <c r="G345">
        <v>0</v>
      </c>
      <c r="H345">
        <v>0</v>
      </c>
      <c r="I345">
        <v>0</v>
      </c>
      <c r="J345">
        <v>0</v>
      </c>
      <c r="K345">
        <v>0</v>
      </c>
      <c r="L345">
        <v>1</v>
      </c>
      <c r="M345" t="s">
        <v>578</v>
      </c>
      <c r="O345">
        <v>51.7</v>
      </c>
      <c r="P345" t="s">
        <v>41</v>
      </c>
      <c r="Q345" t="s">
        <v>42</v>
      </c>
      <c r="R345" t="s">
        <v>42</v>
      </c>
      <c r="S345" s="1">
        <v>43606.433009259301</v>
      </c>
      <c r="T345" t="s">
        <v>144</v>
      </c>
      <c r="U345" t="s">
        <v>135</v>
      </c>
      <c r="V345" t="s">
        <v>579</v>
      </c>
      <c r="W345" s="1">
        <v>42614</v>
      </c>
      <c r="Y345">
        <v>1227886482</v>
      </c>
      <c r="AA345">
        <v>100097815543</v>
      </c>
      <c r="AF345" t="s">
        <v>64</v>
      </c>
      <c r="AG345" t="s">
        <v>47</v>
      </c>
      <c r="AH345">
        <v>0</v>
      </c>
      <c r="AI345" t="s">
        <v>48</v>
      </c>
      <c r="AJ345">
        <v>141749.1213</v>
      </c>
      <c r="AK345">
        <v>2741.7624999999998</v>
      </c>
      <c r="AL345">
        <v>51.7</v>
      </c>
      <c r="AM345">
        <v>6003</v>
      </c>
      <c r="AN345" t="s">
        <v>199</v>
      </c>
      <c r="AO345" t="s">
        <v>50</v>
      </c>
      <c r="AP345" t="s">
        <v>51</v>
      </c>
      <c r="AR345">
        <f t="shared" si="85"/>
        <v>2741.7624999999998</v>
      </c>
      <c r="AS345">
        <f t="shared" si="86"/>
        <v>141749.1213</v>
      </c>
      <c r="AT345" s="2">
        <f t="shared" si="87"/>
        <v>20</v>
      </c>
      <c r="AU345" s="2">
        <f t="shared" si="88"/>
        <v>86913.871299999999</v>
      </c>
      <c r="AV345" s="3">
        <f t="shared" si="80"/>
        <v>1E-3</v>
      </c>
      <c r="AW345" s="2">
        <f t="shared" si="89"/>
        <v>86.913871299999997</v>
      </c>
      <c r="AX345" s="2">
        <f t="shared" si="81"/>
        <v>0</v>
      </c>
      <c r="AY345" s="2">
        <f t="shared" si="82"/>
        <v>0</v>
      </c>
      <c r="AZ345" s="2">
        <f t="shared" si="90"/>
        <v>17.382774260000001</v>
      </c>
      <c r="BA345" s="2">
        <f t="shared" si="91"/>
        <v>17.382774260000001</v>
      </c>
      <c r="BB345" s="2">
        <f t="shared" si="92"/>
        <v>34.765548520000003</v>
      </c>
      <c r="BC345" s="2">
        <f t="shared" si="93"/>
        <v>34.765548520000003</v>
      </c>
      <c r="BD345" s="2">
        <f t="shared" si="94"/>
        <v>52.148322779999994</v>
      </c>
      <c r="BE345" s="2">
        <f t="shared" si="95"/>
        <v>52.148322779999994</v>
      </c>
      <c r="BF345" s="2">
        <f t="shared" si="83"/>
        <v>1.4999999999999998</v>
      </c>
      <c r="BG345" s="2"/>
      <c r="BH345" s="2">
        <f t="shared" si="84"/>
        <v>38.24210337200001</v>
      </c>
    </row>
    <row r="346" spans="1:60" x14ac:dyDescent="0.25">
      <c r="A346">
        <v>2257808</v>
      </c>
      <c r="B346">
        <v>179668018</v>
      </c>
      <c r="C346" t="s">
        <v>132</v>
      </c>
      <c r="D346">
        <v>2019</v>
      </c>
      <c r="E346">
        <v>0.14000000000000001</v>
      </c>
      <c r="F346">
        <v>0</v>
      </c>
      <c r="G346">
        <v>0</v>
      </c>
      <c r="H346">
        <v>0</v>
      </c>
      <c r="I346">
        <v>0</v>
      </c>
      <c r="J346">
        <v>0</v>
      </c>
      <c r="K346">
        <v>0</v>
      </c>
      <c r="L346">
        <v>1</v>
      </c>
      <c r="M346" t="s">
        <v>580</v>
      </c>
      <c r="O346">
        <v>49.7</v>
      </c>
      <c r="P346" t="s">
        <v>58</v>
      </c>
      <c r="Q346" t="s">
        <v>59</v>
      </c>
      <c r="R346" t="s">
        <v>60</v>
      </c>
      <c r="S346" s="1">
        <v>43606.4462152778</v>
      </c>
      <c r="T346" t="s">
        <v>144</v>
      </c>
      <c r="U346" t="s">
        <v>135</v>
      </c>
      <c r="V346" t="s">
        <v>581</v>
      </c>
      <c r="W346" s="1">
        <v>42620</v>
      </c>
      <c r="Y346">
        <v>1228431733</v>
      </c>
      <c r="AA346">
        <v>100052675314</v>
      </c>
      <c r="AF346" t="s">
        <v>64</v>
      </c>
      <c r="AG346" t="s">
        <v>47</v>
      </c>
      <c r="AH346">
        <v>0</v>
      </c>
      <c r="AI346" t="s">
        <v>48</v>
      </c>
      <c r="AJ346">
        <v>507342.57</v>
      </c>
      <c r="AK346">
        <v>10208.1</v>
      </c>
      <c r="AL346">
        <v>49.7</v>
      </c>
      <c r="AM346">
        <v>1002</v>
      </c>
      <c r="AN346" t="s">
        <v>49</v>
      </c>
      <c r="AO346" t="s">
        <v>50</v>
      </c>
      <c r="AP346" t="s">
        <v>51</v>
      </c>
      <c r="AR346">
        <f t="shared" si="85"/>
        <v>10208.1</v>
      </c>
      <c r="AS346">
        <f t="shared" si="86"/>
        <v>507342.57</v>
      </c>
      <c r="AT346" s="2">
        <f t="shared" si="87"/>
        <v>20</v>
      </c>
      <c r="AU346" s="2">
        <f t="shared" si="88"/>
        <v>303180.57</v>
      </c>
      <c r="AV346" s="3">
        <f t="shared" si="80"/>
        <v>1E-3</v>
      </c>
      <c r="AW346" s="2">
        <f t="shared" si="89"/>
        <v>303.18056999999999</v>
      </c>
      <c r="AX346" s="2">
        <f t="shared" si="81"/>
        <v>0</v>
      </c>
      <c r="AY346" s="2">
        <f t="shared" si="82"/>
        <v>0</v>
      </c>
      <c r="AZ346" s="2">
        <f t="shared" si="90"/>
        <v>60.636113999999999</v>
      </c>
      <c r="BA346" s="2">
        <f t="shared" si="91"/>
        <v>60.636113999999999</v>
      </c>
      <c r="BB346" s="2">
        <f t="shared" si="92"/>
        <v>121.272228</v>
      </c>
      <c r="BC346" s="2">
        <f t="shared" si="93"/>
        <v>121.272228</v>
      </c>
      <c r="BD346" s="2">
        <f t="shared" si="94"/>
        <v>181.90834199999998</v>
      </c>
      <c r="BE346" s="2">
        <f t="shared" si="95"/>
        <v>181.90834199999998</v>
      </c>
      <c r="BF346" s="2">
        <f t="shared" si="83"/>
        <v>1.4999999999999998</v>
      </c>
      <c r="BG346" s="2"/>
      <c r="BH346" s="2">
        <f t="shared" si="84"/>
        <v>133.39945080000001</v>
      </c>
    </row>
    <row r="347" spans="1:60" x14ac:dyDescent="0.25">
      <c r="A347">
        <v>2258506</v>
      </c>
      <c r="B347">
        <v>180299024</v>
      </c>
      <c r="C347" t="s">
        <v>132</v>
      </c>
      <c r="D347">
        <v>2019</v>
      </c>
      <c r="E347">
        <v>0</v>
      </c>
      <c r="F347">
        <v>0</v>
      </c>
      <c r="G347">
        <v>0</v>
      </c>
      <c r="H347">
        <v>0</v>
      </c>
      <c r="I347">
        <v>0</v>
      </c>
      <c r="J347">
        <v>0</v>
      </c>
      <c r="K347">
        <v>0</v>
      </c>
      <c r="L347">
        <v>1</v>
      </c>
      <c r="M347" t="s">
        <v>582</v>
      </c>
      <c r="O347">
        <v>44.4</v>
      </c>
      <c r="P347" t="s">
        <v>41</v>
      </c>
      <c r="Q347" t="s">
        <v>42</v>
      </c>
      <c r="R347" t="s">
        <v>42</v>
      </c>
      <c r="S347" s="1">
        <v>43606.453425925902</v>
      </c>
      <c r="T347" t="s">
        <v>144</v>
      </c>
      <c r="U347" t="s">
        <v>135</v>
      </c>
      <c r="V347" t="s">
        <v>583</v>
      </c>
      <c r="W347" s="1">
        <v>42646</v>
      </c>
      <c r="Y347">
        <v>1228733396</v>
      </c>
      <c r="AA347">
        <v>100095106111</v>
      </c>
      <c r="AF347" t="s">
        <v>64</v>
      </c>
      <c r="AG347" t="s">
        <v>47</v>
      </c>
      <c r="AH347">
        <v>0</v>
      </c>
      <c r="AI347" t="s">
        <v>48</v>
      </c>
      <c r="AJ347">
        <v>110214.8704</v>
      </c>
      <c r="AK347">
        <v>2482.3168999999998</v>
      </c>
      <c r="AL347">
        <v>44.4</v>
      </c>
      <c r="AM347">
        <v>6003</v>
      </c>
      <c r="AN347" t="s">
        <v>199</v>
      </c>
      <c r="AO347" t="s">
        <v>50</v>
      </c>
      <c r="AP347" t="s">
        <v>51</v>
      </c>
      <c r="AR347">
        <f t="shared" si="85"/>
        <v>2482.3168999999998</v>
      </c>
      <c r="AS347">
        <f t="shared" si="86"/>
        <v>110214.8704</v>
      </c>
      <c r="AT347" s="2">
        <f t="shared" si="87"/>
        <v>20</v>
      </c>
      <c r="AU347" s="2">
        <f t="shared" si="88"/>
        <v>60568.532400000004</v>
      </c>
      <c r="AV347" s="3">
        <f t="shared" si="80"/>
        <v>1E-3</v>
      </c>
      <c r="AW347" s="2">
        <f t="shared" si="89"/>
        <v>60.568532400000002</v>
      </c>
      <c r="AX347" s="2">
        <f t="shared" si="81"/>
        <v>0</v>
      </c>
      <c r="AY347" s="2">
        <f t="shared" si="82"/>
        <v>0</v>
      </c>
      <c r="AZ347" s="2">
        <f t="shared" si="90"/>
        <v>12.113706480000001</v>
      </c>
      <c r="BA347" s="2">
        <f t="shared" si="91"/>
        <v>12.113706480000001</v>
      </c>
      <c r="BB347" s="2">
        <f t="shared" si="92"/>
        <v>24.227412960000002</v>
      </c>
      <c r="BC347" s="2">
        <f t="shared" si="93"/>
        <v>24.227412960000002</v>
      </c>
      <c r="BD347" s="2">
        <f t="shared" si="94"/>
        <v>36.34111944</v>
      </c>
      <c r="BE347" s="2">
        <f t="shared" si="95"/>
        <v>36.34111944</v>
      </c>
      <c r="BF347" s="2">
        <f t="shared" si="83"/>
        <v>1.4999999999999998</v>
      </c>
      <c r="BG347" s="2"/>
      <c r="BH347" s="2">
        <f t="shared" si="84"/>
        <v>26.650154256000004</v>
      </c>
    </row>
    <row r="348" spans="1:60" x14ac:dyDescent="0.25">
      <c r="A348">
        <v>2263616</v>
      </c>
      <c r="B348">
        <v>193823236</v>
      </c>
      <c r="C348" t="s">
        <v>132</v>
      </c>
      <c r="D348">
        <v>2019</v>
      </c>
      <c r="E348">
        <v>0</v>
      </c>
      <c r="F348">
        <v>0</v>
      </c>
      <c r="G348">
        <v>0</v>
      </c>
      <c r="H348">
        <v>0</v>
      </c>
      <c r="I348">
        <v>0</v>
      </c>
      <c r="J348">
        <v>0</v>
      </c>
      <c r="K348">
        <v>0</v>
      </c>
      <c r="L348">
        <v>1</v>
      </c>
      <c r="M348" t="s">
        <v>584</v>
      </c>
      <c r="O348">
        <v>44.1</v>
      </c>
      <c r="P348" t="s">
        <v>41</v>
      </c>
      <c r="Q348" t="s">
        <v>42</v>
      </c>
      <c r="R348" t="s">
        <v>42</v>
      </c>
      <c r="S348" s="1">
        <v>43606.432754629597</v>
      </c>
      <c r="T348" t="s">
        <v>144</v>
      </c>
      <c r="U348" t="s">
        <v>135</v>
      </c>
      <c r="V348" t="s">
        <v>585</v>
      </c>
      <c r="W348" s="1">
        <v>43109</v>
      </c>
      <c r="Y348">
        <v>1227875909</v>
      </c>
      <c r="AA348">
        <v>100097796194</v>
      </c>
      <c r="AF348" t="s">
        <v>64</v>
      </c>
      <c r="AG348" t="s">
        <v>47</v>
      </c>
      <c r="AH348">
        <v>0</v>
      </c>
      <c r="AI348" t="s">
        <v>48</v>
      </c>
      <c r="AJ348">
        <v>411555.68689999997</v>
      </c>
      <c r="AK348">
        <v>9332.3284999999996</v>
      </c>
      <c r="AL348">
        <v>44.1</v>
      </c>
      <c r="AM348">
        <v>1002</v>
      </c>
      <c r="AN348" t="s">
        <v>49</v>
      </c>
      <c r="AO348" t="s">
        <v>50</v>
      </c>
      <c r="AP348" t="s">
        <v>51</v>
      </c>
      <c r="AR348">
        <f t="shared" si="85"/>
        <v>9332.3284999999996</v>
      </c>
      <c r="AS348">
        <f t="shared" si="86"/>
        <v>411555.68689999997</v>
      </c>
      <c r="AT348" s="2">
        <f t="shared" si="87"/>
        <v>20</v>
      </c>
      <c r="AU348" s="2">
        <f t="shared" si="88"/>
        <v>224909.11689999996</v>
      </c>
      <c r="AV348" s="3">
        <f t="shared" si="80"/>
        <v>1E-3</v>
      </c>
      <c r="AW348" s="2">
        <f t="shared" si="89"/>
        <v>224.90911689999996</v>
      </c>
      <c r="AX348" s="2">
        <f t="shared" si="81"/>
        <v>0</v>
      </c>
      <c r="AY348" s="2">
        <f t="shared" si="82"/>
        <v>0</v>
      </c>
      <c r="AZ348" s="2">
        <f t="shared" si="90"/>
        <v>44.981823379999994</v>
      </c>
      <c r="BA348" s="2">
        <f t="shared" si="91"/>
        <v>44.981823379999994</v>
      </c>
      <c r="BB348" s="2">
        <f t="shared" si="92"/>
        <v>89.963646759999989</v>
      </c>
      <c r="BC348" s="2">
        <f t="shared" si="93"/>
        <v>89.963646759999989</v>
      </c>
      <c r="BD348" s="2">
        <f t="shared" si="94"/>
        <v>134.94547013999997</v>
      </c>
      <c r="BE348" s="2">
        <f t="shared" si="95"/>
        <v>134.94547013999997</v>
      </c>
      <c r="BF348" s="2">
        <f t="shared" si="83"/>
        <v>1.4999999999999998</v>
      </c>
      <c r="BG348" s="2"/>
      <c r="BH348" s="2">
        <f t="shared" si="84"/>
        <v>98.960011436000002</v>
      </c>
    </row>
    <row r="349" spans="1:60" x14ac:dyDescent="0.25">
      <c r="A349">
        <v>2263455</v>
      </c>
      <c r="B349">
        <v>193402290</v>
      </c>
      <c r="C349" t="s">
        <v>132</v>
      </c>
      <c r="D349">
        <v>2019</v>
      </c>
      <c r="E349">
        <v>0</v>
      </c>
      <c r="F349">
        <v>0</v>
      </c>
      <c r="G349">
        <v>0</v>
      </c>
      <c r="H349">
        <v>0</v>
      </c>
      <c r="I349">
        <v>0</v>
      </c>
      <c r="J349">
        <v>0</v>
      </c>
      <c r="K349">
        <v>0</v>
      </c>
      <c r="L349">
        <v>0.5</v>
      </c>
      <c r="M349" t="s">
        <v>586</v>
      </c>
      <c r="O349">
        <v>48.4</v>
      </c>
      <c r="P349" t="s">
        <v>41</v>
      </c>
      <c r="Q349" t="s">
        <v>42</v>
      </c>
      <c r="R349" t="s">
        <v>42</v>
      </c>
      <c r="S349" s="1">
        <v>43606.442280092597</v>
      </c>
      <c r="T349" t="s">
        <v>144</v>
      </c>
      <c r="U349" t="s">
        <v>135</v>
      </c>
      <c r="V349" t="s">
        <v>587</v>
      </c>
      <c r="W349" s="1">
        <v>43091</v>
      </c>
      <c r="Y349">
        <v>1228261774</v>
      </c>
      <c r="AA349">
        <v>100097810136</v>
      </c>
      <c r="AF349" t="s">
        <v>64</v>
      </c>
      <c r="AG349" t="s">
        <v>47</v>
      </c>
      <c r="AH349">
        <v>0</v>
      </c>
      <c r="AI349" t="s">
        <v>48</v>
      </c>
      <c r="AJ349">
        <v>503513.32150000002</v>
      </c>
      <c r="AK349">
        <v>10403.167799999999</v>
      </c>
      <c r="AL349">
        <v>48.4</v>
      </c>
      <c r="AM349">
        <v>1002</v>
      </c>
      <c r="AN349" t="s">
        <v>49</v>
      </c>
      <c r="AO349" t="s">
        <v>50</v>
      </c>
      <c r="AP349" t="s">
        <v>51</v>
      </c>
      <c r="AR349">
        <f t="shared" si="85"/>
        <v>10403.167799999999</v>
      </c>
      <c r="AS349">
        <f t="shared" si="86"/>
        <v>503513.32150000002</v>
      </c>
      <c r="AT349" s="2">
        <f t="shared" si="87"/>
        <v>20</v>
      </c>
      <c r="AU349" s="2">
        <f t="shared" si="88"/>
        <v>295449.96550000005</v>
      </c>
      <c r="AV349" s="3">
        <f t="shared" si="80"/>
        <v>1E-3</v>
      </c>
      <c r="AW349" s="2">
        <f t="shared" si="89"/>
        <v>147.72498275000004</v>
      </c>
      <c r="AX349" s="2">
        <f t="shared" si="81"/>
        <v>0</v>
      </c>
      <c r="AY349" s="2">
        <f t="shared" si="82"/>
        <v>0</v>
      </c>
      <c r="AZ349" s="2">
        <f t="shared" si="90"/>
        <v>29.544996550000008</v>
      </c>
      <c r="BA349" s="2">
        <f t="shared" si="91"/>
        <v>29.544996550000008</v>
      </c>
      <c r="BB349" s="2">
        <f t="shared" si="92"/>
        <v>59.089993100000015</v>
      </c>
      <c r="BC349" s="2">
        <f t="shared" si="93"/>
        <v>59.089993100000015</v>
      </c>
      <c r="BD349" s="2">
        <f t="shared" si="94"/>
        <v>88.634989650000023</v>
      </c>
      <c r="BE349" s="2">
        <f t="shared" si="95"/>
        <v>88.634989650000023</v>
      </c>
      <c r="BF349" s="2">
        <f t="shared" si="83"/>
        <v>1.5</v>
      </c>
      <c r="BG349" s="2"/>
      <c r="BH349" s="2">
        <f t="shared" si="84"/>
        <v>64.998992410000028</v>
      </c>
    </row>
    <row r="350" spans="1:60" x14ac:dyDescent="0.25">
      <c r="A350">
        <v>2263459</v>
      </c>
      <c r="B350">
        <v>193402290</v>
      </c>
      <c r="C350" t="s">
        <v>132</v>
      </c>
      <c r="D350">
        <v>2019</v>
      </c>
      <c r="E350">
        <v>0</v>
      </c>
      <c r="F350">
        <v>0</v>
      </c>
      <c r="G350">
        <v>0</v>
      </c>
      <c r="H350">
        <v>0</v>
      </c>
      <c r="I350">
        <v>0</v>
      </c>
      <c r="J350">
        <v>0</v>
      </c>
      <c r="K350">
        <v>0</v>
      </c>
      <c r="L350">
        <v>0.5</v>
      </c>
      <c r="M350" t="s">
        <v>586</v>
      </c>
      <c r="O350">
        <v>48.4</v>
      </c>
      <c r="P350" t="s">
        <v>41</v>
      </c>
      <c r="Q350" t="s">
        <v>42</v>
      </c>
      <c r="R350" t="s">
        <v>42</v>
      </c>
      <c r="S350" s="1">
        <v>43606.453495370399</v>
      </c>
      <c r="T350" t="s">
        <v>144</v>
      </c>
      <c r="U350" t="s">
        <v>135</v>
      </c>
      <c r="V350" t="s">
        <v>587</v>
      </c>
      <c r="W350" s="1">
        <v>43091</v>
      </c>
      <c r="Y350">
        <v>1228735955</v>
      </c>
      <c r="AA350">
        <v>100097027544</v>
      </c>
      <c r="AF350" t="s">
        <v>64</v>
      </c>
      <c r="AG350" t="s">
        <v>47</v>
      </c>
      <c r="AH350">
        <v>0</v>
      </c>
      <c r="AI350" t="s">
        <v>48</v>
      </c>
      <c r="AJ350">
        <v>503513.32150000002</v>
      </c>
      <c r="AK350">
        <v>10403.167799999999</v>
      </c>
      <c r="AL350">
        <v>48.4</v>
      </c>
      <c r="AM350">
        <v>1002</v>
      </c>
      <c r="AN350" t="s">
        <v>49</v>
      </c>
      <c r="AO350" t="s">
        <v>50</v>
      </c>
      <c r="AP350" t="s">
        <v>51</v>
      </c>
      <c r="AR350">
        <f t="shared" si="85"/>
        <v>10403.167799999999</v>
      </c>
      <c r="AS350">
        <f t="shared" si="86"/>
        <v>503513.32150000002</v>
      </c>
      <c r="AT350" s="2">
        <f t="shared" si="87"/>
        <v>20</v>
      </c>
      <c r="AU350" s="2">
        <f t="shared" si="88"/>
        <v>295449.96550000005</v>
      </c>
      <c r="AV350" s="3">
        <f t="shared" si="80"/>
        <v>1E-3</v>
      </c>
      <c r="AW350" s="2">
        <f t="shared" si="89"/>
        <v>147.72498275000004</v>
      </c>
      <c r="AX350" s="2">
        <f t="shared" si="81"/>
        <v>0</v>
      </c>
      <c r="AY350" s="2">
        <f t="shared" si="82"/>
        <v>0</v>
      </c>
      <c r="AZ350" s="2">
        <f t="shared" si="90"/>
        <v>29.544996550000008</v>
      </c>
      <c r="BA350" s="2">
        <f t="shared" si="91"/>
        <v>29.544996550000008</v>
      </c>
      <c r="BB350" s="2">
        <f t="shared" si="92"/>
        <v>59.089993100000015</v>
      </c>
      <c r="BC350" s="2">
        <f t="shared" si="93"/>
        <v>59.089993100000015</v>
      </c>
      <c r="BD350" s="2">
        <f t="shared" si="94"/>
        <v>88.634989650000023</v>
      </c>
      <c r="BE350" s="2">
        <f t="shared" si="95"/>
        <v>88.634989650000023</v>
      </c>
      <c r="BF350" s="2">
        <f t="shared" si="83"/>
        <v>1.5</v>
      </c>
      <c r="BG350" s="2"/>
      <c r="BH350" s="2">
        <f t="shared" si="84"/>
        <v>64.998992410000028</v>
      </c>
    </row>
    <row r="351" spans="1:60" x14ac:dyDescent="0.25">
      <c r="A351">
        <v>2262575</v>
      </c>
      <c r="B351">
        <v>190481399</v>
      </c>
      <c r="C351" t="s">
        <v>132</v>
      </c>
      <c r="D351">
        <v>2019</v>
      </c>
      <c r="E351">
        <v>0</v>
      </c>
      <c r="F351">
        <v>0</v>
      </c>
      <c r="G351">
        <v>0</v>
      </c>
      <c r="H351">
        <v>0</v>
      </c>
      <c r="I351">
        <v>0</v>
      </c>
      <c r="J351">
        <v>0</v>
      </c>
      <c r="K351">
        <v>0</v>
      </c>
      <c r="L351">
        <v>1</v>
      </c>
      <c r="M351" t="s">
        <v>588</v>
      </c>
      <c r="O351">
        <v>86.1</v>
      </c>
      <c r="P351" t="s">
        <v>41</v>
      </c>
      <c r="Q351" t="s">
        <v>42</v>
      </c>
      <c r="R351" t="s">
        <v>42</v>
      </c>
      <c r="S351" s="1">
        <v>43606.442152777803</v>
      </c>
      <c r="T351" t="s">
        <v>144</v>
      </c>
      <c r="U351" t="s">
        <v>135</v>
      </c>
      <c r="V351" t="s">
        <v>589</v>
      </c>
      <c r="W351" s="1">
        <v>42997</v>
      </c>
      <c r="Y351">
        <v>1228256570</v>
      </c>
      <c r="AA351">
        <v>100041771275</v>
      </c>
      <c r="AF351" t="s">
        <v>46</v>
      </c>
      <c r="AG351" t="s">
        <v>267</v>
      </c>
      <c r="AH351">
        <v>0</v>
      </c>
      <c r="AI351" t="s">
        <v>148</v>
      </c>
      <c r="AJ351">
        <v>443370.47769999999</v>
      </c>
      <c r="AK351">
        <v>5149.4829</v>
      </c>
      <c r="AL351">
        <v>86.1</v>
      </c>
      <c r="AM351">
        <v>4001</v>
      </c>
      <c r="AN351" t="s">
        <v>199</v>
      </c>
      <c r="AO351" t="s">
        <v>268</v>
      </c>
      <c r="AP351" t="s">
        <v>269</v>
      </c>
      <c r="AR351">
        <f t="shared" si="85"/>
        <v>5149.4829</v>
      </c>
      <c r="AS351">
        <f t="shared" si="86"/>
        <v>443370.47769999999</v>
      </c>
      <c r="AT351" s="2">
        <f t="shared" si="87"/>
        <v>50</v>
      </c>
      <c r="AU351" s="2">
        <f t="shared" si="88"/>
        <v>185896.3327</v>
      </c>
      <c r="AV351" s="3">
        <f t="shared" si="80"/>
        <v>1E-3</v>
      </c>
      <c r="AW351" s="2">
        <f t="shared" si="89"/>
        <v>185.89633270000002</v>
      </c>
      <c r="AX351" s="2">
        <f t="shared" si="81"/>
        <v>0</v>
      </c>
      <c r="AY351" s="2">
        <f t="shared" si="82"/>
        <v>0</v>
      </c>
      <c r="AZ351" s="2">
        <f t="shared" si="90"/>
        <v>37.179266540000008</v>
      </c>
      <c r="BA351" s="2">
        <f t="shared" si="91"/>
        <v>37.179266540000008</v>
      </c>
      <c r="BB351" s="2">
        <f t="shared" si="92"/>
        <v>74.358533080000015</v>
      </c>
      <c r="BC351" s="2">
        <f t="shared" si="93"/>
        <v>74.358533080000015</v>
      </c>
      <c r="BD351" s="2">
        <f t="shared" si="94"/>
        <v>111.53779962</v>
      </c>
      <c r="BE351" s="2">
        <f t="shared" si="95"/>
        <v>111.53779962</v>
      </c>
      <c r="BF351" s="2">
        <f t="shared" si="83"/>
        <v>1.4999999999999998</v>
      </c>
      <c r="BG351" s="2"/>
      <c r="BH351" s="2">
        <f t="shared" si="84"/>
        <v>81.794386388000021</v>
      </c>
    </row>
    <row r="352" spans="1:60" x14ac:dyDescent="0.25">
      <c r="A352">
        <v>2264025</v>
      </c>
      <c r="B352">
        <v>196763447</v>
      </c>
      <c r="C352" t="s">
        <v>132</v>
      </c>
      <c r="D352">
        <v>2019</v>
      </c>
      <c r="E352">
        <v>0</v>
      </c>
      <c r="F352">
        <v>0</v>
      </c>
      <c r="G352">
        <v>0</v>
      </c>
      <c r="H352">
        <v>0</v>
      </c>
      <c r="I352">
        <v>0</v>
      </c>
      <c r="J352">
        <v>0</v>
      </c>
      <c r="K352">
        <v>0</v>
      </c>
      <c r="L352">
        <v>1</v>
      </c>
      <c r="M352" t="s">
        <v>590</v>
      </c>
      <c r="O352">
        <v>35.299999999999997</v>
      </c>
      <c r="P352" t="s">
        <v>41</v>
      </c>
      <c r="Q352" t="s">
        <v>42</v>
      </c>
      <c r="R352" t="s">
        <v>42</v>
      </c>
      <c r="S352" s="1">
        <v>43606.434224536999</v>
      </c>
      <c r="T352" t="s">
        <v>144</v>
      </c>
      <c r="U352" t="s">
        <v>135</v>
      </c>
      <c r="V352" t="s">
        <v>591</v>
      </c>
      <c r="W352" s="1">
        <v>43208</v>
      </c>
      <c r="Y352">
        <v>1227936352</v>
      </c>
      <c r="AA352">
        <v>100091248127</v>
      </c>
      <c r="AF352" t="s">
        <v>64</v>
      </c>
      <c r="AG352" t="s">
        <v>47</v>
      </c>
      <c r="AH352">
        <v>0</v>
      </c>
      <c r="AI352" t="s">
        <v>48</v>
      </c>
      <c r="AJ352">
        <v>347553.64069999999</v>
      </c>
      <c r="AK352">
        <v>9845.7121999999999</v>
      </c>
      <c r="AL352">
        <v>35.299999999999997</v>
      </c>
      <c r="AM352">
        <v>1002</v>
      </c>
      <c r="AN352" t="s">
        <v>49</v>
      </c>
      <c r="AO352" t="s">
        <v>50</v>
      </c>
      <c r="AP352" t="s">
        <v>51</v>
      </c>
      <c r="AR352">
        <f t="shared" si="85"/>
        <v>9845.7121999999999</v>
      </c>
      <c r="AS352">
        <f t="shared" si="86"/>
        <v>347553.64069999999</v>
      </c>
      <c r="AT352" s="2">
        <f t="shared" si="87"/>
        <v>20</v>
      </c>
      <c r="AU352" s="2">
        <f t="shared" si="88"/>
        <v>150639.39669999998</v>
      </c>
      <c r="AV352" s="3">
        <f t="shared" si="80"/>
        <v>1E-3</v>
      </c>
      <c r="AW352" s="2">
        <f t="shared" si="89"/>
        <v>150.63939669999999</v>
      </c>
      <c r="AX352" s="2">
        <f t="shared" si="81"/>
        <v>0</v>
      </c>
      <c r="AY352" s="2">
        <f t="shared" si="82"/>
        <v>0</v>
      </c>
      <c r="AZ352" s="2">
        <f t="shared" si="90"/>
        <v>30.12787934</v>
      </c>
      <c r="BA352" s="2">
        <f t="shared" si="91"/>
        <v>30.12787934</v>
      </c>
      <c r="BB352" s="2">
        <f t="shared" si="92"/>
        <v>60.25575868</v>
      </c>
      <c r="BC352" s="2">
        <f t="shared" si="93"/>
        <v>60.25575868</v>
      </c>
      <c r="BD352" s="2">
        <f t="shared" si="94"/>
        <v>90.383638019999992</v>
      </c>
      <c r="BE352" s="2">
        <f t="shared" si="95"/>
        <v>90.383638019999992</v>
      </c>
      <c r="BF352" s="2">
        <f t="shared" si="83"/>
        <v>1.4999999999999998</v>
      </c>
      <c r="BG352" s="2"/>
      <c r="BH352" s="2">
        <f t="shared" si="84"/>
        <v>66.281334548000004</v>
      </c>
    </row>
    <row r="353" spans="1:60" x14ac:dyDescent="0.25">
      <c r="A353">
        <v>2264027</v>
      </c>
      <c r="B353">
        <v>196763447</v>
      </c>
      <c r="C353" t="s">
        <v>132</v>
      </c>
      <c r="D353">
        <v>2019</v>
      </c>
      <c r="E353">
        <v>0</v>
      </c>
      <c r="F353">
        <v>0</v>
      </c>
      <c r="G353">
        <v>0</v>
      </c>
      <c r="H353">
        <v>0</v>
      </c>
      <c r="I353">
        <v>0</v>
      </c>
      <c r="J353">
        <v>0</v>
      </c>
      <c r="K353">
        <v>0</v>
      </c>
      <c r="L353">
        <v>0.5</v>
      </c>
      <c r="M353" t="s">
        <v>590</v>
      </c>
      <c r="O353">
        <v>35.299999999999997</v>
      </c>
      <c r="P353" t="s">
        <v>41</v>
      </c>
      <c r="Q353" t="s">
        <v>42</v>
      </c>
      <c r="R353" t="s">
        <v>42</v>
      </c>
      <c r="S353" s="1">
        <v>43606.4384027778</v>
      </c>
      <c r="T353" t="s">
        <v>144</v>
      </c>
      <c r="U353" t="s">
        <v>135</v>
      </c>
      <c r="V353" t="s">
        <v>591</v>
      </c>
      <c r="W353" s="1">
        <v>43208</v>
      </c>
      <c r="X353" s="1">
        <v>43208</v>
      </c>
      <c r="Y353">
        <v>1228102161</v>
      </c>
      <c r="AA353">
        <v>100097808634</v>
      </c>
      <c r="AF353" t="s">
        <v>64</v>
      </c>
      <c r="AG353" t="s">
        <v>47</v>
      </c>
      <c r="AH353">
        <v>0</v>
      </c>
      <c r="AI353" t="s">
        <v>48</v>
      </c>
      <c r="AJ353">
        <v>347553.64069999999</v>
      </c>
      <c r="AK353">
        <v>9845.7121999999999</v>
      </c>
      <c r="AL353">
        <v>35.299999999999997</v>
      </c>
      <c r="AM353">
        <v>1002</v>
      </c>
      <c r="AN353" t="s">
        <v>49</v>
      </c>
      <c r="AO353" t="s">
        <v>50</v>
      </c>
      <c r="AP353" t="s">
        <v>51</v>
      </c>
      <c r="AR353">
        <f t="shared" si="85"/>
        <v>9845.7121999999999</v>
      </c>
      <c r="AS353">
        <f t="shared" si="86"/>
        <v>347553.64069999999</v>
      </c>
      <c r="AT353" s="2">
        <f t="shared" si="87"/>
        <v>20</v>
      </c>
      <c r="AU353" s="2">
        <f t="shared" si="88"/>
        <v>150639.39669999998</v>
      </c>
      <c r="AV353" s="3">
        <f t="shared" si="80"/>
        <v>1E-3</v>
      </c>
      <c r="AW353" s="2">
        <f t="shared" si="89"/>
        <v>75.319698349999996</v>
      </c>
      <c r="AX353" s="2">
        <f t="shared" si="81"/>
        <v>0</v>
      </c>
      <c r="AY353" s="2">
        <f t="shared" si="82"/>
        <v>0</v>
      </c>
      <c r="AZ353" s="2">
        <f t="shared" si="90"/>
        <v>15.06393967</v>
      </c>
      <c r="BA353" s="2">
        <f t="shared" si="91"/>
        <v>15.06393967</v>
      </c>
      <c r="BB353" s="2">
        <f t="shared" si="92"/>
        <v>30.12787934</v>
      </c>
      <c r="BC353" s="2">
        <f t="shared" si="93"/>
        <v>30.12787934</v>
      </c>
      <c r="BD353" s="2">
        <f t="shared" si="94"/>
        <v>45.191819009999996</v>
      </c>
      <c r="BE353" s="2">
        <f t="shared" si="95"/>
        <v>45.191819009999996</v>
      </c>
      <c r="BF353" s="2">
        <f t="shared" si="83"/>
        <v>1.4999999999999998</v>
      </c>
      <c r="BG353" s="2"/>
      <c r="BH353" s="2">
        <f t="shared" si="84"/>
        <v>33.140667274000002</v>
      </c>
    </row>
    <row r="354" spans="1:60" x14ac:dyDescent="0.25">
      <c r="A354">
        <v>2261844</v>
      </c>
      <c r="B354">
        <v>200975694</v>
      </c>
      <c r="C354" t="s">
        <v>132</v>
      </c>
      <c r="D354">
        <v>2019</v>
      </c>
      <c r="E354">
        <v>0</v>
      </c>
      <c r="F354">
        <v>0</v>
      </c>
      <c r="G354">
        <v>0</v>
      </c>
      <c r="H354">
        <v>0</v>
      </c>
      <c r="I354">
        <v>0</v>
      </c>
      <c r="J354">
        <v>0</v>
      </c>
      <c r="K354">
        <v>0</v>
      </c>
      <c r="L354">
        <v>1</v>
      </c>
      <c r="M354" t="s">
        <v>592</v>
      </c>
      <c r="O354">
        <v>89.6</v>
      </c>
      <c r="P354" t="s">
        <v>41</v>
      </c>
      <c r="Q354" t="s">
        <v>42</v>
      </c>
      <c r="R354" t="s">
        <v>42</v>
      </c>
      <c r="S354" s="1">
        <v>43606.436550925901</v>
      </c>
      <c r="T354" t="s">
        <v>144</v>
      </c>
      <c r="U354" t="s">
        <v>135</v>
      </c>
      <c r="V354" t="s">
        <v>593</v>
      </c>
      <c r="W354" s="1">
        <v>43388</v>
      </c>
      <c r="Y354">
        <v>1228027536</v>
      </c>
      <c r="AA354">
        <v>100097809487</v>
      </c>
      <c r="AF354" t="s">
        <v>46</v>
      </c>
      <c r="AG354" t="s">
        <v>267</v>
      </c>
      <c r="AH354">
        <v>0</v>
      </c>
      <c r="AI354" t="s">
        <v>148</v>
      </c>
      <c r="AJ354">
        <v>531096.52740000002</v>
      </c>
      <c r="AK354">
        <v>5927.4165999999996</v>
      </c>
      <c r="AL354">
        <v>89.6</v>
      </c>
      <c r="AM354">
        <v>4001</v>
      </c>
      <c r="AN354" t="s">
        <v>199</v>
      </c>
      <c r="AO354" t="s">
        <v>268</v>
      </c>
      <c r="AP354" t="s">
        <v>269</v>
      </c>
      <c r="AR354">
        <f t="shared" si="85"/>
        <v>5927.4165999999996</v>
      </c>
      <c r="AS354">
        <f t="shared" si="86"/>
        <v>531096.52740000002</v>
      </c>
      <c r="AT354" s="2">
        <f t="shared" si="87"/>
        <v>50</v>
      </c>
      <c r="AU354" s="2">
        <f t="shared" si="88"/>
        <v>234725.69740000006</v>
      </c>
      <c r="AV354" s="3">
        <f t="shared" si="80"/>
        <v>1E-3</v>
      </c>
      <c r="AW354" s="2">
        <f t="shared" si="89"/>
        <v>234.72569740000006</v>
      </c>
      <c r="AX354" s="2">
        <f t="shared" si="81"/>
        <v>0</v>
      </c>
      <c r="AY354" s="2">
        <f t="shared" si="82"/>
        <v>0</v>
      </c>
      <c r="AZ354" s="2">
        <f t="shared" si="90"/>
        <v>46.945139480000016</v>
      </c>
      <c r="BA354" s="2">
        <f t="shared" si="91"/>
        <v>46.945139480000016</v>
      </c>
      <c r="BB354" s="2">
        <f t="shared" si="92"/>
        <v>93.890278960000032</v>
      </c>
      <c r="BC354" s="2">
        <f t="shared" si="93"/>
        <v>93.890278960000032</v>
      </c>
      <c r="BD354" s="2">
        <f t="shared" si="94"/>
        <v>140.83541844000004</v>
      </c>
      <c r="BE354" s="2">
        <f t="shared" si="95"/>
        <v>140.83541844000004</v>
      </c>
      <c r="BF354" s="2">
        <f t="shared" si="83"/>
        <v>1.5</v>
      </c>
      <c r="BG354" s="2"/>
      <c r="BH354" s="2">
        <f t="shared" si="84"/>
        <v>103.27930685600005</v>
      </c>
    </row>
    <row r="355" spans="1:60" x14ac:dyDescent="0.25">
      <c r="A355">
        <v>2208544</v>
      </c>
      <c r="B355">
        <v>13091700</v>
      </c>
      <c r="C355" t="s">
        <v>132</v>
      </c>
      <c r="D355">
        <v>2019</v>
      </c>
      <c r="E355">
        <v>0.33</v>
      </c>
      <c r="F355">
        <v>921</v>
      </c>
      <c r="G355">
        <v>899</v>
      </c>
      <c r="H355">
        <v>0</v>
      </c>
      <c r="I355">
        <v>272526.21999999997</v>
      </c>
      <c r="J355">
        <v>0</v>
      </c>
      <c r="K355">
        <v>0</v>
      </c>
      <c r="L355">
        <v>1</v>
      </c>
      <c r="M355" t="s">
        <v>594</v>
      </c>
      <c r="N355">
        <v>184015</v>
      </c>
      <c r="O355">
        <v>46</v>
      </c>
      <c r="P355" t="s">
        <v>41</v>
      </c>
      <c r="Q355" t="s">
        <v>42</v>
      </c>
      <c r="R355" t="s">
        <v>42</v>
      </c>
      <c r="S355" s="1">
        <v>43606.441817129598</v>
      </c>
      <c r="T355" t="s">
        <v>144</v>
      </c>
      <c r="U355" t="s">
        <v>135</v>
      </c>
      <c r="V355" t="s">
        <v>595</v>
      </c>
      <c r="W355" s="1">
        <v>35431</v>
      </c>
      <c r="Y355">
        <v>1228243178</v>
      </c>
      <c r="AA355">
        <v>100091759483</v>
      </c>
      <c r="AF355" t="s">
        <v>46</v>
      </c>
      <c r="AG355" t="s">
        <v>267</v>
      </c>
      <c r="AH355">
        <v>0</v>
      </c>
      <c r="AI355" t="s">
        <v>148</v>
      </c>
      <c r="AJ355">
        <v>85561.458199999994</v>
      </c>
      <c r="AK355">
        <v>1860.0317</v>
      </c>
      <c r="AL355">
        <v>46</v>
      </c>
      <c r="AM355">
        <v>4001</v>
      </c>
      <c r="AN355" t="s">
        <v>199</v>
      </c>
      <c r="AO355" t="s">
        <v>268</v>
      </c>
      <c r="AP355" t="s">
        <v>269</v>
      </c>
      <c r="AR355">
        <f t="shared" si="85"/>
        <v>1860.0317</v>
      </c>
      <c r="AS355">
        <f t="shared" si="86"/>
        <v>85561.458199999994</v>
      </c>
      <c r="AT355" s="2">
        <f t="shared" si="87"/>
        <v>50</v>
      </c>
      <c r="AU355" s="2" t="str">
        <f t="shared" si="88"/>
        <v>вычет превышает налог</v>
      </c>
      <c r="AV355" s="3">
        <f t="shared" si="80"/>
        <v>1E-3</v>
      </c>
      <c r="AW355" s="2">
        <f t="shared" si="89"/>
        <v>0</v>
      </c>
      <c r="AX355" s="2">
        <f t="shared" si="81"/>
        <v>184015</v>
      </c>
      <c r="AY355" s="2">
        <f t="shared" si="82"/>
        <v>921</v>
      </c>
      <c r="AZ355" s="2">
        <f t="shared" si="90"/>
        <v>0</v>
      </c>
      <c r="BA355" s="2" t="str">
        <f t="shared" si="91"/>
        <v>вычет превышает налог</v>
      </c>
      <c r="BB355" s="2">
        <f t="shared" si="92"/>
        <v>0</v>
      </c>
      <c r="BC355" s="2" t="str">
        <f t="shared" si="93"/>
        <v>вычет превышает налог</v>
      </c>
      <c r="BD355" s="2">
        <f t="shared" si="94"/>
        <v>0</v>
      </c>
      <c r="BE355" s="2" t="str">
        <f t="shared" si="95"/>
        <v>вычет превышает налог</v>
      </c>
      <c r="BF355" s="2" t="str">
        <f t="shared" si="83"/>
        <v>вычет превышает налог</v>
      </c>
      <c r="BG355" s="2"/>
      <c r="BH355" s="2" t="str">
        <f t="shared" si="84"/>
        <v>вычет превышает налог</v>
      </c>
    </row>
    <row r="356" spans="1:60" x14ac:dyDescent="0.25">
      <c r="A356">
        <v>2208452</v>
      </c>
      <c r="B356">
        <v>13095287</v>
      </c>
      <c r="C356" t="s">
        <v>132</v>
      </c>
      <c r="D356">
        <v>2019</v>
      </c>
      <c r="E356">
        <v>0.33</v>
      </c>
      <c r="F356">
        <v>2012</v>
      </c>
      <c r="G356">
        <v>1963</v>
      </c>
      <c r="H356">
        <v>0</v>
      </c>
      <c r="I356">
        <v>594861.42000000004</v>
      </c>
      <c r="J356">
        <v>0</v>
      </c>
      <c r="K356">
        <v>0</v>
      </c>
      <c r="L356">
        <v>1</v>
      </c>
      <c r="M356" t="s">
        <v>596</v>
      </c>
      <c r="N356">
        <v>401662</v>
      </c>
      <c r="O356">
        <v>374.9</v>
      </c>
      <c r="P356" t="s">
        <v>41</v>
      </c>
      <c r="Q356" t="s">
        <v>42</v>
      </c>
      <c r="R356" t="s">
        <v>42</v>
      </c>
      <c r="S356" s="1">
        <v>43606.437152777798</v>
      </c>
      <c r="T356" t="s">
        <v>144</v>
      </c>
      <c r="U356" t="s">
        <v>135</v>
      </c>
      <c r="V356" t="s">
        <v>597</v>
      </c>
      <c r="W356" s="1">
        <v>42607</v>
      </c>
      <c r="Y356">
        <v>1228051375</v>
      </c>
      <c r="AA356">
        <v>100079064711</v>
      </c>
      <c r="AF356" t="s">
        <v>146</v>
      </c>
      <c r="AG356" t="s">
        <v>147</v>
      </c>
      <c r="AH356">
        <v>0</v>
      </c>
      <c r="AI356" t="s">
        <v>148</v>
      </c>
      <c r="AJ356">
        <v>1096011.3399</v>
      </c>
      <c r="AK356">
        <v>2923.4765000000002</v>
      </c>
      <c r="AL356">
        <v>374.9</v>
      </c>
      <c r="AM356">
        <v>4001</v>
      </c>
      <c r="AN356" t="s">
        <v>149</v>
      </c>
      <c r="AO356" t="s">
        <v>150</v>
      </c>
      <c r="AP356" t="s">
        <v>151</v>
      </c>
      <c r="AR356">
        <f t="shared" si="85"/>
        <v>2923.4765000000002</v>
      </c>
      <c r="AS356">
        <f t="shared" si="86"/>
        <v>1096011.3399</v>
      </c>
      <c r="AT356" s="2">
        <f t="shared" si="87"/>
        <v>0</v>
      </c>
      <c r="AU356" s="2">
        <f t="shared" si="88"/>
        <v>1096011.3399</v>
      </c>
      <c r="AV356" s="3">
        <f t="shared" si="80"/>
        <v>5.0000000000000001E-3</v>
      </c>
      <c r="AW356" s="2">
        <f t="shared" si="89"/>
        <v>5480.0566994999999</v>
      </c>
      <c r="AX356" s="2">
        <f t="shared" si="81"/>
        <v>401662</v>
      </c>
      <c r="AY356" s="2">
        <f t="shared" si="82"/>
        <v>2012</v>
      </c>
      <c r="AZ356" s="2">
        <f t="shared" si="90"/>
        <v>2705.6113399000001</v>
      </c>
      <c r="BA356" s="2">
        <f t="shared" si="91"/>
        <v>2705.6113399000001</v>
      </c>
      <c r="BB356" s="2">
        <f t="shared" si="92"/>
        <v>3399.2226798000002</v>
      </c>
      <c r="BC356" s="2">
        <f t="shared" si="93"/>
        <v>3399.2226798000002</v>
      </c>
      <c r="BD356" s="2">
        <f t="shared" si="94"/>
        <v>4092.8340196999998</v>
      </c>
      <c r="BE356" s="2">
        <f t="shared" si="95"/>
        <v>4092.8340196999998</v>
      </c>
      <c r="BF356" s="2">
        <f t="shared" si="83"/>
        <v>1.2040499859046627</v>
      </c>
      <c r="BG356" s="2"/>
      <c r="BH356" s="2">
        <f t="shared" si="84"/>
        <v>3739.1449477800006</v>
      </c>
    </row>
    <row r="357" spans="1:60" x14ac:dyDescent="0.25">
      <c r="A357">
        <v>2192511</v>
      </c>
      <c r="B357">
        <v>13091520</v>
      </c>
      <c r="C357" t="s">
        <v>132</v>
      </c>
      <c r="D357">
        <v>2019</v>
      </c>
      <c r="E357">
        <v>0.14000000000000001</v>
      </c>
      <c r="F357">
        <v>457</v>
      </c>
      <c r="G357">
        <v>446</v>
      </c>
      <c r="H357">
        <v>0</v>
      </c>
      <c r="I357">
        <v>318499.37</v>
      </c>
      <c r="J357">
        <v>0</v>
      </c>
      <c r="K357">
        <v>0</v>
      </c>
      <c r="L357">
        <v>0.33333000000000002</v>
      </c>
      <c r="M357" t="s">
        <v>598</v>
      </c>
      <c r="N357">
        <v>645170.97</v>
      </c>
      <c r="O357">
        <v>36.799999999999997</v>
      </c>
      <c r="P357" t="s">
        <v>41</v>
      </c>
      <c r="Q357" t="s">
        <v>42</v>
      </c>
      <c r="R357" t="s">
        <v>42</v>
      </c>
      <c r="S357" s="1">
        <v>43606.456018518496</v>
      </c>
      <c r="T357" t="s">
        <v>144</v>
      </c>
      <c r="U357" t="s">
        <v>135</v>
      </c>
      <c r="V357" t="s">
        <v>599</v>
      </c>
      <c r="W357" s="1">
        <v>40504</v>
      </c>
      <c r="X357" s="1">
        <v>43537</v>
      </c>
      <c r="Y357">
        <v>1228847777</v>
      </c>
      <c r="AA357">
        <v>100121998470</v>
      </c>
      <c r="AF357" t="s">
        <v>46</v>
      </c>
      <c r="AG357" t="s">
        <v>267</v>
      </c>
      <c r="AH357">
        <v>0</v>
      </c>
      <c r="AI357" t="s">
        <v>148</v>
      </c>
      <c r="AJ357">
        <v>68431.752800000002</v>
      </c>
      <c r="AK357">
        <v>1859.5585000000001</v>
      </c>
      <c r="AL357">
        <v>36.799999999999997</v>
      </c>
      <c r="AM357">
        <v>4001</v>
      </c>
      <c r="AN357" t="s">
        <v>199</v>
      </c>
      <c r="AO357" t="s">
        <v>268</v>
      </c>
      <c r="AP357" t="s">
        <v>269</v>
      </c>
      <c r="AR357">
        <f t="shared" si="85"/>
        <v>1859.5585000000001</v>
      </c>
      <c r="AS357">
        <f t="shared" si="86"/>
        <v>68431.752800000002</v>
      </c>
      <c r="AT357" s="2">
        <f t="shared" si="87"/>
        <v>50</v>
      </c>
      <c r="AU357" s="2" t="str">
        <f t="shared" si="88"/>
        <v>вычет превышает налог</v>
      </c>
      <c r="AV357" s="3">
        <f t="shared" si="80"/>
        <v>1E-3</v>
      </c>
      <c r="AW357" s="2">
        <f t="shared" si="89"/>
        <v>0</v>
      </c>
      <c r="AX357" s="2">
        <f t="shared" si="81"/>
        <v>645170.97</v>
      </c>
      <c r="AY357" s="2">
        <f t="shared" si="82"/>
        <v>457</v>
      </c>
      <c r="AZ357" s="2">
        <f t="shared" si="90"/>
        <v>0</v>
      </c>
      <c r="BA357" s="2" t="str">
        <f t="shared" si="91"/>
        <v>вычет превышает налог</v>
      </c>
      <c r="BB357" s="2">
        <f t="shared" si="92"/>
        <v>0</v>
      </c>
      <c r="BC357" s="2" t="str">
        <f t="shared" si="93"/>
        <v>вычет превышает налог</v>
      </c>
      <c r="BD357" s="2">
        <f t="shared" si="94"/>
        <v>0</v>
      </c>
      <c r="BE357" s="2" t="str">
        <f t="shared" si="95"/>
        <v>вычет превышает налог</v>
      </c>
      <c r="BF357" s="2" t="str">
        <f t="shared" si="83"/>
        <v>вычет превышает налог</v>
      </c>
      <c r="BG357" s="2"/>
      <c r="BH357" s="2" t="str">
        <f t="shared" si="84"/>
        <v>вычет превышает налог</v>
      </c>
    </row>
    <row r="358" spans="1:60" x14ac:dyDescent="0.25">
      <c r="A358">
        <v>2192512</v>
      </c>
      <c r="B358">
        <v>13091520</v>
      </c>
      <c r="C358" t="s">
        <v>132</v>
      </c>
      <c r="D358">
        <v>2019</v>
      </c>
      <c r="E358">
        <v>0.14000000000000001</v>
      </c>
      <c r="F358">
        <v>457</v>
      </c>
      <c r="G358">
        <v>446</v>
      </c>
      <c r="H358">
        <v>0</v>
      </c>
      <c r="I358">
        <v>318499.37</v>
      </c>
      <c r="J358">
        <v>0</v>
      </c>
      <c r="K358">
        <v>0</v>
      </c>
      <c r="L358">
        <v>0.33333000000000002</v>
      </c>
      <c r="M358" t="s">
        <v>598</v>
      </c>
      <c r="N358">
        <v>645170.97</v>
      </c>
      <c r="O358">
        <v>36.799999999999997</v>
      </c>
      <c r="P358" t="s">
        <v>41</v>
      </c>
      <c r="Q358" t="s">
        <v>42</v>
      </c>
      <c r="R358" t="s">
        <v>42</v>
      </c>
      <c r="S358" s="1">
        <v>43606.437210648102</v>
      </c>
      <c r="T358" t="s">
        <v>144</v>
      </c>
      <c r="U358" t="s">
        <v>135</v>
      </c>
      <c r="V358" t="s">
        <v>599</v>
      </c>
      <c r="W358" s="1">
        <v>40504</v>
      </c>
      <c r="X358" s="1">
        <v>43537</v>
      </c>
      <c r="Y358">
        <v>1228053812</v>
      </c>
      <c r="AA358">
        <v>100177327048</v>
      </c>
      <c r="AF358" t="s">
        <v>46</v>
      </c>
      <c r="AG358" t="s">
        <v>267</v>
      </c>
      <c r="AH358">
        <v>0</v>
      </c>
      <c r="AI358" t="s">
        <v>148</v>
      </c>
      <c r="AJ358">
        <v>68431.752800000002</v>
      </c>
      <c r="AK358">
        <v>1859.5585000000001</v>
      </c>
      <c r="AL358">
        <v>36.799999999999997</v>
      </c>
      <c r="AM358">
        <v>4001</v>
      </c>
      <c r="AN358" t="s">
        <v>199</v>
      </c>
      <c r="AO358" t="s">
        <v>268</v>
      </c>
      <c r="AP358" t="s">
        <v>269</v>
      </c>
      <c r="AR358">
        <f t="shared" si="85"/>
        <v>1859.5585000000001</v>
      </c>
      <c r="AS358">
        <f t="shared" si="86"/>
        <v>68431.752800000002</v>
      </c>
      <c r="AT358" s="2">
        <f t="shared" si="87"/>
        <v>50</v>
      </c>
      <c r="AU358" s="2" t="str">
        <f t="shared" si="88"/>
        <v>вычет превышает налог</v>
      </c>
      <c r="AV358" s="3">
        <f t="shared" si="80"/>
        <v>1E-3</v>
      </c>
      <c r="AW358" s="2">
        <f t="shared" si="89"/>
        <v>0</v>
      </c>
      <c r="AX358" s="2">
        <f t="shared" si="81"/>
        <v>645170.97</v>
      </c>
      <c r="AY358" s="2">
        <f t="shared" si="82"/>
        <v>457</v>
      </c>
      <c r="AZ358" s="2">
        <f t="shared" si="90"/>
        <v>0</v>
      </c>
      <c r="BA358" s="2" t="str">
        <f t="shared" si="91"/>
        <v>вычет превышает налог</v>
      </c>
      <c r="BB358" s="2">
        <f t="shared" si="92"/>
        <v>0</v>
      </c>
      <c r="BC358" s="2" t="str">
        <f t="shared" si="93"/>
        <v>вычет превышает налог</v>
      </c>
      <c r="BD358" s="2">
        <f t="shared" si="94"/>
        <v>0</v>
      </c>
      <c r="BE358" s="2" t="str">
        <f t="shared" si="95"/>
        <v>вычет превышает налог</v>
      </c>
      <c r="BF358" s="2" t="str">
        <f t="shared" si="83"/>
        <v>вычет превышает налог</v>
      </c>
      <c r="BG358" s="2"/>
      <c r="BH358" s="2" t="str">
        <f t="shared" si="84"/>
        <v>вычет превышает налог</v>
      </c>
    </row>
    <row r="359" spans="1:60" x14ac:dyDescent="0.25">
      <c r="A359">
        <v>2192513</v>
      </c>
      <c r="B359">
        <v>13091520</v>
      </c>
      <c r="C359" t="s">
        <v>132</v>
      </c>
      <c r="D359">
        <v>2019</v>
      </c>
      <c r="E359">
        <v>0.14000000000000001</v>
      </c>
      <c r="F359">
        <v>457</v>
      </c>
      <c r="G359">
        <v>446</v>
      </c>
      <c r="H359">
        <v>0</v>
      </c>
      <c r="I359">
        <v>318499.37</v>
      </c>
      <c r="J359">
        <v>0</v>
      </c>
      <c r="K359">
        <v>0</v>
      </c>
      <c r="L359">
        <v>0.33333000000000002</v>
      </c>
      <c r="M359" t="s">
        <v>598</v>
      </c>
      <c r="N359">
        <v>645170.97</v>
      </c>
      <c r="O359">
        <v>36.799999999999997</v>
      </c>
      <c r="P359" t="s">
        <v>41</v>
      </c>
      <c r="Q359" t="s">
        <v>42</v>
      </c>
      <c r="R359" t="s">
        <v>42</v>
      </c>
      <c r="S359" s="1">
        <v>43606.433449074102</v>
      </c>
      <c r="T359" t="s">
        <v>144</v>
      </c>
      <c r="U359" t="s">
        <v>135</v>
      </c>
      <c r="V359" t="s">
        <v>599</v>
      </c>
      <c r="W359" s="1">
        <v>40504</v>
      </c>
      <c r="X359" s="1">
        <v>43537</v>
      </c>
      <c r="Y359">
        <v>1227904647</v>
      </c>
      <c r="AA359">
        <v>100200692985</v>
      </c>
      <c r="AF359" t="s">
        <v>46</v>
      </c>
      <c r="AG359" t="s">
        <v>267</v>
      </c>
      <c r="AH359">
        <v>0</v>
      </c>
      <c r="AI359" t="s">
        <v>148</v>
      </c>
      <c r="AJ359">
        <v>68431.752800000002</v>
      </c>
      <c r="AK359">
        <v>1859.5585000000001</v>
      </c>
      <c r="AL359">
        <v>36.799999999999997</v>
      </c>
      <c r="AM359">
        <v>4001</v>
      </c>
      <c r="AN359" t="s">
        <v>199</v>
      </c>
      <c r="AO359" t="s">
        <v>268</v>
      </c>
      <c r="AP359" t="s">
        <v>269</v>
      </c>
      <c r="AR359">
        <f t="shared" si="85"/>
        <v>1859.5585000000001</v>
      </c>
      <c r="AS359">
        <f t="shared" si="86"/>
        <v>68431.752800000002</v>
      </c>
      <c r="AT359" s="2">
        <f t="shared" si="87"/>
        <v>50</v>
      </c>
      <c r="AU359" s="2" t="str">
        <f t="shared" si="88"/>
        <v>вычет превышает налог</v>
      </c>
      <c r="AV359" s="3">
        <f t="shared" si="80"/>
        <v>1E-3</v>
      </c>
      <c r="AW359" s="2">
        <f t="shared" si="89"/>
        <v>0</v>
      </c>
      <c r="AX359" s="2">
        <f t="shared" si="81"/>
        <v>645170.97</v>
      </c>
      <c r="AY359" s="2">
        <f t="shared" si="82"/>
        <v>457</v>
      </c>
      <c r="AZ359" s="2">
        <f t="shared" si="90"/>
        <v>0</v>
      </c>
      <c r="BA359" s="2" t="str">
        <f t="shared" si="91"/>
        <v>вычет превышает налог</v>
      </c>
      <c r="BB359" s="2">
        <f t="shared" si="92"/>
        <v>0</v>
      </c>
      <c r="BC359" s="2" t="str">
        <f t="shared" si="93"/>
        <v>вычет превышает налог</v>
      </c>
      <c r="BD359" s="2">
        <f t="shared" si="94"/>
        <v>0</v>
      </c>
      <c r="BE359" s="2" t="str">
        <f t="shared" si="95"/>
        <v>вычет превышает налог</v>
      </c>
      <c r="BF359" s="2" t="str">
        <f t="shared" si="83"/>
        <v>вычет превышает налог</v>
      </c>
      <c r="BG359" s="2"/>
      <c r="BH359" s="2" t="str">
        <f t="shared" si="84"/>
        <v>вычет превышает налог</v>
      </c>
    </row>
    <row r="360" spans="1:60" x14ac:dyDescent="0.25">
      <c r="A360">
        <v>2202700</v>
      </c>
      <c r="B360">
        <v>13170234</v>
      </c>
      <c r="C360" t="s">
        <v>132</v>
      </c>
      <c r="D360">
        <v>2019</v>
      </c>
      <c r="E360">
        <v>0.04</v>
      </c>
      <c r="F360">
        <v>38</v>
      </c>
      <c r="G360">
        <v>37</v>
      </c>
      <c r="H360">
        <v>0</v>
      </c>
      <c r="I360">
        <v>91475.82</v>
      </c>
      <c r="J360">
        <v>0</v>
      </c>
      <c r="K360">
        <v>0</v>
      </c>
      <c r="L360">
        <v>0.25</v>
      </c>
      <c r="M360" t="s">
        <v>600</v>
      </c>
      <c r="N360">
        <v>247065</v>
      </c>
      <c r="O360">
        <v>88.2</v>
      </c>
      <c r="P360" t="s">
        <v>41</v>
      </c>
      <c r="Q360" t="s">
        <v>42</v>
      </c>
      <c r="R360" t="s">
        <v>42</v>
      </c>
      <c r="S360" s="1">
        <v>43606.436203703699</v>
      </c>
      <c r="T360" t="s">
        <v>144</v>
      </c>
      <c r="U360" t="s">
        <v>135</v>
      </c>
      <c r="V360" t="s">
        <v>601</v>
      </c>
      <c r="W360" s="1">
        <v>41998</v>
      </c>
      <c r="Y360">
        <v>1228013479</v>
      </c>
      <c r="AA360">
        <v>100138624635</v>
      </c>
      <c r="AF360" t="s">
        <v>46</v>
      </c>
      <c r="AG360" t="s">
        <v>267</v>
      </c>
      <c r="AH360">
        <v>0</v>
      </c>
      <c r="AI360" t="s">
        <v>148</v>
      </c>
      <c r="AJ360">
        <v>164191.7794</v>
      </c>
      <c r="AK360">
        <v>1861.5848000000001</v>
      </c>
      <c r="AL360">
        <v>88.2</v>
      </c>
      <c r="AM360">
        <v>4001</v>
      </c>
      <c r="AN360" t="s">
        <v>199</v>
      </c>
      <c r="AO360" t="s">
        <v>268</v>
      </c>
      <c r="AP360" t="s">
        <v>269</v>
      </c>
      <c r="AR360">
        <f t="shared" si="85"/>
        <v>1861.5848000000001</v>
      </c>
      <c r="AS360">
        <f t="shared" si="86"/>
        <v>164191.7794</v>
      </c>
      <c r="AT360" s="2">
        <f t="shared" si="87"/>
        <v>50</v>
      </c>
      <c r="AU360" s="2">
        <f t="shared" si="88"/>
        <v>71112.539399999994</v>
      </c>
      <c r="AV360" s="3">
        <f t="shared" si="80"/>
        <v>1E-3</v>
      </c>
      <c r="AW360" s="2">
        <f t="shared" si="89"/>
        <v>17.778134849999997</v>
      </c>
      <c r="AX360" s="2">
        <f t="shared" si="81"/>
        <v>247065</v>
      </c>
      <c r="AY360" s="2">
        <f t="shared" si="82"/>
        <v>38</v>
      </c>
      <c r="AZ360" s="2">
        <f t="shared" si="90"/>
        <v>17.778134849999997</v>
      </c>
      <c r="BA360" s="2">
        <f t="shared" si="91"/>
        <v>17.778134849999997</v>
      </c>
      <c r="BB360" s="2">
        <f t="shared" si="92"/>
        <v>17.778134849999997</v>
      </c>
      <c r="BC360" s="2">
        <f t="shared" si="93"/>
        <v>17.778134849999997</v>
      </c>
      <c r="BD360" s="2">
        <f t="shared" si="94"/>
        <v>17.778134849999997</v>
      </c>
      <c r="BE360" s="2">
        <f t="shared" si="95"/>
        <v>17.778134849999997</v>
      </c>
      <c r="BF360" s="2">
        <f t="shared" si="83"/>
        <v>1</v>
      </c>
      <c r="BG360" s="2"/>
      <c r="BH360" s="2">
        <f t="shared" si="84"/>
        <v>17.778134849999997</v>
      </c>
    </row>
    <row r="361" spans="1:60" x14ac:dyDescent="0.25">
      <c r="A361">
        <v>2202701</v>
      </c>
      <c r="B361">
        <v>13170234</v>
      </c>
      <c r="C361" t="s">
        <v>132</v>
      </c>
      <c r="D361">
        <v>2019</v>
      </c>
      <c r="E361">
        <v>0.04</v>
      </c>
      <c r="F361">
        <v>38</v>
      </c>
      <c r="G361">
        <v>37</v>
      </c>
      <c r="H361">
        <v>0</v>
      </c>
      <c r="I361">
        <v>91475.82</v>
      </c>
      <c r="J361">
        <v>0</v>
      </c>
      <c r="K361">
        <v>0</v>
      </c>
      <c r="L361">
        <v>0.25</v>
      </c>
      <c r="M361" t="s">
        <v>600</v>
      </c>
      <c r="N361">
        <v>247065</v>
      </c>
      <c r="O361">
        <v>88.2</v>
      </c>
      <c r="P361" t="s">
        <v>41</v>
      </c>
      <c r="Q361" t="s">
        <v>42</v>
      </c>
      <c r="R361" t="s">
        <v>42</v>
      </c>
      <c r="S361" s="1">
        <v>43606.452233796299</v>
      </c>
      <c r="T361" t="s">
        <v>144</v>
      </c>
      <c r="U361" t="s">
        <v>135</v>
      </c>
      <c r="V361" t="s">
        <v>601</v>
      </c>
      <c r="W361" s="1">
        <v>41998</v>
      </c>
      <c r="Y361">
        <v>1228682602</v>
      </c>
      <c r="AA361">
        <v>100144727410</v>
      </c>
      <c r="AF361" t="s">
        <v>46</v>
      </c>
      <c r="AG361" t="s">
        <v>267</v>
      </c>
      <c r="AH361">
        <v>0</v>
      </c>
      <c r="AI361" t="s">
        <v>148</v>
      </c>
      <c r="AJ361">
        <v>164191.7794</v>
      </c>
      <c r="AK361">
        <v>1861.5848000000001</v>
      </c>
      <c r="AL361">
        <v>88.2</v>
      </c>
      <c r="AM361">
        <v>4001</v>
      </c>
      <c r="AN361" t="s">
        <v>199</v>
      </c>
      <c r="AO361" t="s">
        <v>268</v>
      </c>
      <c r="AP361" t="s">
        <v>269</v>
      </c>
      <c r="AR361">
        <f t="shared" si="85"/>
        <v>1861.5848000000001</v>
      </c>
      <c r="AS361">
        <f t="shared" si="86"/>
        <v>164191.7794</v>
      </c>
      <c r="AT361" s="2">
        <f t="shared" si="87"/>
        <v>50</v>
      </c>
      <c r="AU361" s="2">
        <f t="shared" si="88"/>
        <v>71112.539399999994</v>
      </c>
      <c r="AV361" s="3">
        <f t="shared" si="80"/>
        <v>1E-3</v>
      </c>
      <c r="AW361" s="2">
        <f t="shared" si="89"/>
        <v>17.778134849999997</v>
      </c>
      <c r="AX361" s="2">
        <f t="shared" si="81"/>
        <v>247065</v>
      </c>
      <c r="AY361" s="2">
        <f t="shared" si="82"/>
        <v>38</v>
      </c>
      <c r="AZ361" s="2">
        <f t="shared" si="90"/>
        <v>17.778134849999997</v>
      </c>
      <c r="BA361" s="2">
        <f t="shared" si="91"/>
        <v>17.778134849999997</v>
      </c>
      <c r="BB361" s="2">
        <f t="shared" si="92"/>
        <v>17.778134849999997</v>
      </c>
      <c r="BC361" s="2">
        <f t="shared" si="93"/>
        <v>17.778134849999997</v>
      </c>
      <c r="BD361" s="2">
        <f t="shared" si="94"/>
        <v>17.778134849999997</v>
      </c>
      <c r="BE361" s="2">
        <f t="shared" si="95"/>
        <v>17.778134849999997</v>
      </c>
      <c r="BF361" s="2">
        <f t="shared" si="83"/>
        <v>1</v>
      </c>
      <c r="BG361" s="2"/>
      <c r="BH361" s="2">
        <f t="shared" si="84"/>
        <v>17.778134849999997</v>
      </c>
    </row>
    <row r="362" spans="1:60" x14ac:dyDescent="0.25">
      <c r="A362">
        <v>2202702</v>
      </c>
      <c r="B362">
        <v>13170234</v>
      </c>
      <c r="C362" t="s">
        <v>132</v>
      </c>
      <c r="D362">
        <v>2019</v>
      </c>
      <c r="E362">
        <v>0.04</v>
      </c>
      <c r="F362">
        <v>38</v>
      </c>
      <c r="G362">
        <v>37</v>
      </c>
      <c r="H362">
        <v>0</v>
      </c>
      <c r="I362">
        <v>91475.82</v>
      </c>
      <c r="J362">
        <v>0</v>
      </c>
      <c r="K362">
        <v>0</v>
      </c>
      <c r="L362">
        <v>0.25</v>
      </c>
      <c r="M362" t="s">
        <v>600</v>
      </c>
      <c r="N362">
        <v>247065</v>
      </c>
      <c r="O362">
        <v>88.2</v>
      </c>
      <c r="P362" t="s">
        <v>41</v>
      </c>
      <c r="Q362" t="s">
        <v>42</v>
      </c>
      <c r="R362" t="s">
        <v>42</v>
      </c>
      <c r="S362" s="1">
        <v>43606.455162036997</v>
      </c>
      <c r="T362" t="s">
        <v>144</v>
      </c>
      <c r="U362" t="s">
        <v>135</v>
      </c>
      <c r="V362" t="s">
        <v>601</v>
      </c>
      <c r="W362" s="1">
        <v>41998</v>
      </c>
      <c r="Y362">
        <v>1228812400</v>
      </c>
      <c r="AA362">
        <v>100205353026</v>
      </c>
      <c r="AF362" t="s">
        <v>46</v>
      </c>
      <c r="AG362" t="s">
        <v>267</v>
      </c>
      <c r="AH362">
        <v>0</v>
      </c>
      <c r="AI362" t="s">
        <v>148</v>
      </c>
      <c r="AJ362">
        <v>164191.7794</v>
      </c>
      <c r="AK362">
        <v>1861.5848000000001</v>
      </c>
      <c r="AL362">
        <v>88.2</v>
      </c>
      <c r="AM362">
        <v>4001</v>
      </c>
      <c r="AN362" t="s">
        <v>199</v>
      </c>
      <c r="AO362" t="s">
        <v>268</v>
      </c>
      <c r="AP362" t="s">
        <v>269</v>
      </c>
      <c r="AR362">
        <f t="shared" si="85"/>
        <v>1861.5848000000001</v>
      </c>
      <c r="AS362">
        <f t="shared" si="86"/>
        <v>164191.7794</v>
      </c>
      <c r="AT362" s="2">
        <f t="shared" si="87"/>
        <v>50</v>
      </c>
      <c r="AU362" s="2">
        <f t="shared" si="88"/>
        <v>71112.539399999994</v>
      </c>
      <c r="AV362" s="3">
        <f t="shared" si="80"/>
        <v>1E-3</v>
      </c>
      <c r="AW362" s="2">
        <f t="shared" si="89"/>
        <v>17.778134849999997</v>
      </c>
      <c r="AX362" s="2">
        <f t="shared" si="81"/>
        <v>247065</v>
      </c>
      <c r="AY362" s="2">
        <f t="shared" si="82"/>
        <v>38</v>
      </c>
      <c r="AZ362" s="2">
        <f t="shared" si="90"/>
        <v>17.778134849999997</v>
      </c>
      <c r="BA362" s="2">
        <f t="shared" si="91"/>
        <v>17.778134849999997</v>
      </c>
      <c r="BB362" s="2">
        <f t="shared" si="92"/>
        <v>17.778134849999997</v>
      </c>
      <c r="BC362" s="2">
        <f t="shared" si="93"/>
        <v>17.778134849999997</v>
      </c>
      <c r="BD362" s="2">
        <f t="shared" si="94"/>
        <v>17.778134849999997</v>
      </c>
      <c r="BE362" s="2">
        <f t="shared" si="95"/>
        <v>17.778134849999997</v>
      </c>
      <c r="BF362" s="2">
        <f t="shared" si="83"/>
        <v>1</v>
      </c>
      <c r="BG362" s="2"/>
      <c r="BH362" s="2">
        <f t="shared" si="84"/>
        <v>17.778134849999997</v>
      </c>
    </row>
    <row r="363" spans="1:60" x14ac:dyDescent="0.25">
      <c r="A363">
        <v>2186255</v>
      </c>
      <c r="B363">
        <v>13095156</v>
      </c>
      <c r="C363" t="s">
        <v>132</v>
      </c>
      <c r="D363">
        <v>2019</v>
      </c>
      <c r="E363">
        <v>0.04</v>
      </c>
      <c r="F363">
        <v>24</v>
      </c>
      <c r="G363">
        <v>23</v>
      </c>
      <c r="H363">
        <v>0</v>
      </c>
      <c r="I363">
        <v>57752.46</v>
      </c>
      <c r="J363">
        <v>0</v>
      </c>
      <c r="K363">
        <v>0</v>
      </c>
      <c r="L363">
        <v>0.25</v>
      </c>
      <c r="M363" t="s">
        <v>602</v>
      </c>
      <c r="N363">
        <v>155982.32999999999</v>
      </c>
      <c r="O363">
        <v>42.1</v>
      </c>
      <c r="P363" t="s">
        <v>41</v>
      </c>
      <c r="Q363" t="s">
        <v>42</v>
      </c>
      <c r="R363" t="s">
        <v>42</v>
      </c>
      <c r="S363" s="1">
        <v>43606.4344444444</v>
      </c>
      <c r="T363" t="s">
        <v>144</v>
      </c>
      <c r="U363" t="s">
        <v>135</v>
      </c>
      <c r="V363" t="s">
        <v>603</v>
      </c>
      <c r="W363" s="1">
        <v>41449</v>
      </c>
      <c r="Y363">
        <v>1227945174</v>
      </c>
      <c r="AA363">
        <v>100139895352</v>
      </c>
      <c r="AF363" t="s">
        <v>46</v>
      </c>
      <c r="AG363" t="s">
        <v>267</v>
      </c>
      <c r="AH363">
        <v>0</v>
      </c>
      <c r="AI363" t="s">
        <v>148</v>
      </c>
      <c r="AJ363">
        <v>78299.280799999993</v>
      </c>
      <c r="AK363">
        <v>1859.8404</v>
      </c>
      <c r="AL363">
        <v>42.1</v>
      </c>
      <c r="AM363">
        <v>4001</v>
      </c>
      <c r="AN363" t="s">
        <v>199</v>
      </c>
      <c r="AO363" t="s">
        <v>268</v>
      </c>
      <c r="AP363" t="s">
        <v>269</v>
      </c>
      <c r="AR363">
        <f t="shared" si="85"/>
        <v>1859.8404</v>
      </c>
      <c r="AS363">
        <f t="shared" si="86"/>
        <v>78299.280799999993</v>
      </c>
      <c r="AT363" s="2">
        <f t="shared" si="87"/>
        <v>50</v>
      </c>
      <c r="AU363" s="2" t="str">
        <f t="shared" si="88"/>
        <v>вычет превышает налог</v>
      </c>
      <c r="AV363" s="3">
        <f t="shared" si="80"/>
        <v>1E-3</v>
      </c>
      <c r="AW363" s="2">
        <f t="shared" si="89"/>
        <v>0</v>
      </c>
      <c r="AX363" s="2">
        <f t="shared" si="81"/>
        <v>155982.32999999999</v>
      </c>
      <c r="AY363" s="2">
        <f t="shared" si="82"/>
        <v>24</v>
      </c>
      <c r="AZ363" s="2">
        <f t="shared" si="90"/>
        <v>0</v>
      </c>
      <c r="BA363" s="2" t="str">
        <f t="shared" si="91"/>
        <v>вычет превышает налог</v>
      </c>
      <c r="BB363" s="2">
        <f t="shared" si="92"/>
        <v>0</v>
      </c>
      <c r="BC363" s="2" t="str">
        <f t="shared" si="93"/>
        <v>вычет превышает налог</v>
      </c>
      <c r="BD363" s="2">
        <f t="shared" si="94"/>
        <v>0</v>
      </c>
      <c r="BE363" s="2" t="str">
        <f t="shared" si="95"/>
        <v>вычет превышает налог</v>
      </c>
      <c r="BF363" s="2" t="str">
        <f t="shared" si="83"/>
        <v>вычет превышает налог</v>
      </c>
      <c r="BG363" s="2"/>
      <c r="BH363" s="2" t="str">
        <f t="shared" si="84"/>
        <v>вычет превышает налог</v>
      </c>
    </row>
    <row r="364" spans="1:60" x14ac:dyDescent="0.25">
      <c r="A364">
        <v>2186256</v>
      </c>
      <c r="B364">
        <v>13095156</v>
      </c>
      <c r="C364" t="s">
        <v>132</v>
      </c>
      <c r="D364">
        <v>2019</v>
      </c>
      <c r="E364">
        <v>0.04</v>
      </c>
      <c r="F364">
        <v>24</v>
      </c>
      <c r="G364">
        <v>23</v>
      </c>
      <c r="H364">
        <v>0</v>
      </c>
      <c r="I364">
        <v>57752.46</v>
      </c>
      <c r="J364">
        <v>0</v>
      </c>
      <c r="K364">
        <v>0</v>
      </c>
      <c r="L364">
        <v>0.25</v>
      </c>
      <c r="M364" t="s">
        <v>602</v>
      </c>
      <c r="N364">
        <v>155982.32999999999</v>
      </c>
      <c r="O364">
        <v>42.1</v>
      </c>
      <c r="P364" t="s">
        <v>41</v>
      </c>
      <c r="Q364" t="s">
        <v>42</v>
      </c>
      <c r="R364" t="s">
        <v>42</v>
      </c>
      <c r="S364" s="1">
        <v>43606.439456018503</v>
      </c>
      <c r="T364" t="s">
        <v>144</v>
      </c>
      <c r="U364" t="s">
        <v>135</v>
      </c>
      <c r="V364" t="s">
        <v>603</v>
      </c>
      <c r="W364" s="1">
        <v>41449</v>
      </c>
      <c r="Y364">
        <v>1228146211</v>
      </c>
      <c r="AA364">
        <v>100200688422</v>
      </c>
      <c r="AF364" t="s">
        <v>46</v>
      </c>
      <c r="AG364" t="s">
        <v>267</v>
      </c>
      <c r="AH364">
        <v>0</v>
      </c>
      <c r="AI364" t="s">
        <v>148</v>
      </c>
      <c r="AJ364">
        <v>78299.280799999993</v>
      </c>
      <c r="AK364">
        <v>1859.8404</v>
      </c>
      <c r="AL364">
        <v>42.1</v>
      </c>
      <c r="AM364">
        <v>4001</v>
      </c>
      <c r="AN364" t="s">
        <v>199</v>
      </c>
      <c r="AO364" t="s">
        <v>268</v>
      </c>
      <c r="AP364" t="s">
        <v>269</v>
      </c>
      <c r="AR364">
        <f t="shared" si="85"/>
        <v>1859.8404</v>
      </c>
      <c r="AS364">
        <f t="shared" si="86"/>
        <v>78299.280799999993</v>
      </c>
      <c r="AT364" s="2">
        <f t="shared" si="87"/>
        <v>50</v>
      </c>
      <c r="AU364" s="2" t="str">
        <f t="shared" si="88"/>
        <v>вычет превышает налог</v>
      </c>
      <c r="AV364" s="3">
        <f t="shared" si="80"/>
        <v>1E-3</v>
      </c>
      <c r="AW364" s="2">
        <f t="shared" si="89"/>
        <v>0</v>
      </c>
      <c r="AX364" s="2">
        <f t="shared" si="81"/>
        <v>155982.32999999999</v>
      </c>
      <c r="AY364" s="2">
        <f t="shared" si="82"/>
        <v>24</v>
      </c>
      <c r="AZ364" s="2">
        <f t="shared" si="90"/>
        <v>0</v>
      </c>
      <c r="BA364" s="2" t="str">
        <f t="shared" si="91"/>
        <v>вычет превышает налог</v>
      </c>
      <c r="BB364" s="2">
        <f t="shared" si="92"/>
        <v>0</v>
      </c>
      <c r="BC364" s="2" t="str">
        <f t="shared" si="93"/>
        <v>вычет превышает налог</v>
      </c>
      <c r="BD364" s="2">
        <f t="shared" si="94"/>
        <v>0</v>
      </c>
      <c r="BE364" s="2" t="str">
        <f t="shared" si="95"/>
        <v>вычет превышает налог</v>
      </c>
      <c r="BF364" s="2" t="str">
        <f t="shared" si="83"/>
        <v>вычет превышает налог</v>
      </c>
      <c r="BG364" s="2"/>
      <c r="BH364" s="2" t="str">
        <f t="shared" si="84"/>
        <v>вычет превышает налог</v>
      </c>
    </row>
    <row r="365" spans="1:60" x14ac:dyDescent="0.25">
      <c r="A365">
        <v>2186257</v>
      </c>
      <c r="B365">
        <v>13095156</v>
      </c>
      <c r="C365" t="s">
        <v>132</v>
      </c>
      <c r="D365">
        <v>2019</v>
      </c>
      <c r="E365">
        <v>0.04</v>
      </c>
      <c r="F365">
        <v>24</v>
      </c>
      <c r="G365">
        <v>23</v>
      </c>
      <c r="H365">
        <v>0</v>
      </c>
      <c r="I365">
        <v>57752.46</v>
      </c>
      <c r="J365">
        <v>0</v>
      </c>
      <c r="K365">
        <v>0</v>
      </c>
      <c r="L365">
        <v>0.25</v>
      </c>
      <c r="M365" t="s">
        <v>602</v>
      </c>
      <c r="N365">
        <v>155982.32999999999</v>
      </c>
      <c r="O365">
        <v>42.1</v>
      </c>
      <c r="P365" t="s">
        <v>41</v>
      </c>
      <c r="Q365" t="s">
        <v>42</v>
      </c>
      <c r="R365" t="s">
        <v>42</v>
      </c>
      <c r="S365" s="1">
        <v>43606.434432870403</v>
      </c>
      <c r="T365" t="s">
        <v>144</v>
      </c>
      <c r="U365" t="s">
        <v>135</v>
      </c>
      <c r="V365" t="s">
        <v>603</v>
      </c>
      <c r="W365" s="1">
        <v>41449</v>
      </c>
      <c r="Y365">
        <v>1227944893</v>
      </c>
      <c r="AA365">
        <v>100200689436</v>
      </c>
      <c r="AF365" t="s">
        <v>46</v>
      </c>
      <c r="AG365" t="s">
        <v>267</v>
      </c>
      <c r="AH365">
        <v>0</v>
      </c>
      <c r="AI365" t="s">
        <v>148</v>
      </c>
      <c r="AJ365">
        <v>78299.280799999993</v>
      </c>
      <c r="AK365">
        <v>1859.8404</v>
      </c>
      <c r="AL365">
        <v>42.1</v>
      </c>
      <c r="AM365">
        <v>4001</v>
      </c>
      <c r="AN365" t="s">
        <v>199</v>
      </c>
      <c r="AO365" t="s">
        <v>268</v>
      </c>
      <c r="AP365" t="s">
        <v>269</v>
      </c>
      <c r="AR365">
        <f t="shared" si="85"/>
        <v>1859.8404</v>
      </c>
      <c r="AS365">
        <f t="shared" si="86"/>
        <v>78299.280799999993</v>
      </c>
      <c r="AT365" s="2">
        <f t="shared" si="87"/>
        <v>50</v>
      </c>
      <c r="AU365" s="2" t="str">
        <f t="shared" si="88"/>
        <v>вычет превышает налог</v>
      </c>
      <c r="AV365" s="3">
        <f t="shared" si="80"/>
        <v>1E-3</v>
      </c>
      <c r="AW365" s="2">
        <f t="shared" si="89"/>
        <v>0</v>
      </c>
      <c r="AX365" s="2">
        <f t="shared" si="81"/>
        <v>155982.32999999999</v>
      </c>
      <c r="AY365" s="2">
        <f t="shared" si="82"/>
        <v>24</v>
      </c>
      <c r="AZ365" s="2">
        <f t="shared" si="90"/>
        <v>0</v>
      </c>
      <c r="BA365" s="2" t="str">
        <f t="shared" si="91"/>
        <v>вычет превышает налог</v>
      </c>
      <c r="BB365" s="2">
        <f t="shared" si="92"/>
        <v>0</v>
      </c>
      <c r="BC365" s="2" t="str">
        <f t="shared" si="93"/>
        <v>вычет превышает налог</v>
      </c>
      <c r="BD365" s="2">
        <f t="shared" si="94"/>
        <v>0</v>
      </c>
      <c r="BE365" s="2" t="str">
        <f t="shared" si="95"/>
        <v>вычет превышает налог</v>
      </c>
      <c r="BF365" s="2" t="str">
        <f t="shared" si="83"/>
        <v>вычет превышает налог</v>
      </c>
      <c r="BG365" s="2"/>
      <c r="BH365" s="2" t="str">
        <f t="shared" si="84"/>
        <v>вычет превышает налог</v>
      </c>
    </row>
    <row r="366" spans="1:60" x14ac:dyDescent="0.25">
      <c r="A366">
        <v>2186258</v>
      </c>
      <c r="B366">
        <v>13095156</v>
      </c>
      <c r="C366" t="s">
        <v>132</v>
      </c>
      <c r="D366">
        <v>2019</v>
      </c>
      <c r="E366">
        <v>0.04</v>
      </c>
      <c r="F366">
        <v>24</v>
      </c>
      <c r="G366">
        <v>23</v>
      </c>
      <c r="H366">
        <v>0</v>
      </c>
      <c r="I366">
        <v>57752.46</v>
      </c>
      <c r="J366">
        <v>0</v>
      </c>
      <c r="K366">
        <v>0</v>
      </c>
      <c r="L366">
        <v>0.25</v>
      </c>
      <c r="M366" t="s">
        <v>602</v>
      </c>
      <c r="N366">
        <v>155982.32999999999</v>
      </c>
      <c r="O366">
        <v>42.1</v>
      </c>
      <c r="P366" t="s">
        <v>41</v>
      </c>
      <c r="Q366" t="s">
        <v>42</v>
      </c>
      <c r="R366" t="s">
        <v>42</v>
      </c>
      <c r="S366" s="1">
        <v>43606.459479166697</v>
      </c>
      <c r="T366" t="s">
        <v>144</v>
      </c>
      <c r="U366" t="s">
        <v>135</v>
      </c>
      <c r="V366" t="s">
        <v>603</v>
      </c>
      <c r="W366" s="1">
        <v>41449</v>
      </c>
      <c r="Y366">
        <v>1228993880</v>
      </c>
      <c r="AA366">
        <v>100201364333</v>
      </c>
      <c r="AF366" t="s">
        <v>46</v>
      </c>
      <c r="AG366" t="s">
        <v>267</v>
      </c>
      <c r="AH366">
        <v>0</v>
      </c>
      <c r="AI366" t="s">
        <v>148</v>
      </c>
      <c r="AJ366">
        <v>78299.280799999993</v>
      </c>
      <c r="AK366">
        <v>1859.8404</v>
      </c>
      <c r="AL366">
        <v>42.1</v>
      </c>
      <c r="AM366">
        <v>4001</v>
      </c>
      <c r="AN366" t="s">
        <v>199</v>
      </c>
      <c r="AO366" t="s">
        <v>268</v>
      </c>
      <c r="AP366" t="s">
        <v>269</v>
      </c>
      <c r="AR366">
        <f t="shared" si="85"/>
        <v>1859.8404</v>
      </c>
      <c r="AS366">
        <f t="shared" si="86"/>
        <v>78299.280799999993</v>
      </c>
      <c r="AT366" s="2">
        <f t="shared" si="87"/>
        <v>50</v>
      </c>
      <c r="AU366" s="2" t="str">
        <f t="shared" si="88"/>
        <v>вычет превышает налог</v>
      </c>
      <c r="AV366" s="3">
        <f t="shared" si="80"/>
        <v>1E-3</v>
      </c>
      <c r="AW366" s="2">
        <f t="shared" si="89"/>
        <v>0</v>
      </c>
      <c r="AX366" s="2">
        <f t="shared" si="81"/>
        <v>155982.32999999999</v>
      </c>
      <c r="AY366" s="2">
        <f t="shared" si="82"/>
        <v>24</v>
      </c>
      <c r="AZ366" s="2">
        <f t="shared" si="90"/>
        <v>0</v>
      </c>
      <c r="BA366" s="2" t="str">
        <f t="shared" si="91"/>
        <v>вычет превышает налог</v>
      </c>
      <c r="BB366" s="2">
        <f t="shared" si="92"/>
        <v>0</v>
      </c>
      <c r="BC366" s="2" t="str">
        <f t="shared" si="93"/>
        <v>вычет превышает налог</v>
      </c>
      <c r="BD366" s="2">
        <f t="shared" si="94"/>
        <v>0</v>
      </c>
      <c r="BE366" s="2" t="str">
        <f t="shared" si="95"/>
        <v>вычет превышает налог</v>
      </c>
      <c r="BF366" s="2" t="str">
        <f t="shared" si="83"/>
        <v>вычет превышает налог</v>
      </c>
      <c r="BG366" s="2"/>
      <c r="BH366" s="2" t="str">
        <f t="shared" si="84"/>
        <v>вычет превышает налог</v>
      </c>
    </row>
    <row r="367" spans="1:60" x14ac:dyDescent="0.25">
      <c r="A367">
        <v>2233362</v>
      </c>
      <c r="B367">
        <v>132394824</v>
      </c>
      <c r="C367" t="s">
        <v>132</v>
      </c>
      <c r="D367">
        <v>2019</v>
      </c>
      <c r="E367">
        <v>0.04</v>
      </c>
      <c r="F367">
        <v>94</v>
      </c>
      <c r="G367">
        <v>92</v>
      </c>
      <c r="H367">
        <v>0</v>
      </c>
      <c r="I367">
        <v>229321</v>
      </c>
      <c r="J367">
        <v>0</v>
      </c>
      <c r="K367">
        <v>2</v>
      </c>
      <c r="L367">
        <v>0.5</v>
      </c>
      <c r="M367" t="s">
        <v>604</v>
      </c>
      <c r="N367">
        <v>309684</v>
      </c>
      <c r="O367">
        <v>48.2</v>
      </c>
      <c r="P367" t="s">
        <v>58</v>
      </c>
      <c r="Q367" t="s">
        <v>59</v>
      </c>
      <c r="R367" t="s">
        <v>60</v>
      </c>
      <c r="S367" s="1">
        <v>43606.441319444399</v>
      </c>
      <c r="T367" t="s">
        <v>144</v>
      </c>
      <c r="U367" t="s">
        <v>135</v>
      </c>
      <c r="V367" t="s">
        <v>605</v>
      </c>
      <c r="W367" s="1">
        <v>37621</v>
      </c>
      <c r="Y367">
        <v>1228222541</v>
      </c>
      <c r="AA367">
        <v>100063744450</v>
      </c>
      <c r="AD367" t="s">
        <v>62</v>
      </c>
      <c r="AF367" t="s">
        <v>46</v>
      </c>
      <c r="AG367" t="s">
        <v>267</v>
      </c>
      <c r="AH367">
        <v>0</v>
      </c>
      <c r="AI367" t="s">
        <v>148</v>
      </c>
      <c r="AJ367">
        <v>119544.63740000001</v>
      </c>
      <c r="AK367">
        <v>2480.1792</v>
      </c>
      <c r="AL367">
        <v>48.2</v>
      </c>
      <c r="AM367">
        <v>4001</v>
      </c>
      <c r="AN367" t="s">
        <v>199</v>
      </c>
      <c r="AO367" t="s">
        <v>268</v>
      </c>
      <c r="AP367" t="s">
        <v>269</v>
      </c>
      <c r="AR367">
        <f t="shared" si="85"/>
        <v>2480.1792</v>
      </c>
      <c r="AS367">
        <f t="shared" si="86"/>
        <v>119544.63740000001</v>
      </c>
      <c r="AT367" s="2">
        <f t="shared" si="87"/>
        <v>50</v>
      </c>
      <c r="AU367" s="2" t="str">
        <f t="shared" si="88"/>
        <v>вычет превышает налог</v>
      </c>
      <c r="AV367" s="3">
        <f t="shared" si="80"/>
        <v>1E-3</v>
      </c>
      <c r="AW367" s="2">
        <f t="shared" si="89"/>
        <v>0</v>
      </c>
      <c r="AX367" s="2">
        <f t="shared" si="81"/>
        <v>309684</v>
      </c>
      <c r="AY367" s="2">
        <f t="shared" si="82"/>
        <v>94</v>
      </c>
      <c r="AZ367" s="2">
        <f t="shared" si="90"/>
        <v>0</v>
      </c>
      <c r="BA367" s="2" t="str">
        <f t="shared" si="91"/>
        <v>вычет превышает налог</v>
      </c>
      <c r="BB367" s="2">
        <f t="shared" si="92"/>
        <v>0</v>
      </c>
      <c r="BC367" s="2" t="str">
        <f t="shared" si="93"/>
        <v>вычет превышает налог</v>
      </c>
      <c r="BD367" s="2">
        <f t="shared" si="94"/>
        <v>0</v>
      </c>
      <c r="BE367" s="2" t="str">
        <f t="shared" si="95"/>
        <v>вычет превышает налог</v>
      </c>
      <c r="BF367" s="2" t="str">
        <f t="shared" si="83"/>
        <v>вычет превышает налог</v>
      </c>
      <c r="BG367" s="2"/>
      <c r="BH367" s="2" t="str">
        <f t="shared" si="84"/>
        <v>вычет превышает налог</v>
      </c>
    </row>
    <row r="368" spans="1:60" x14ac:dyDescent="0.25">
      <c r="A368">
        <v>2233363</v>
      </c>
      <c r="B368">
        <v>132394824</v>
      </c>
      <c r="C368" t="s">
        <v>132</v>
      </c>
      <c r="D368">
        <v>2019</v>
      </c>
      <c r="E368">
        <v>0.04</v>
      </c>
      <c r="F368">
        <v>94</v>
      </c>
      <c r="G368">
        <v>0</v>
      </c>
      <c r="H368">
        <v>92</v>
      </c>
      <c r="I368">
        <v>229321</v>
      </c>
      <c r="J368">
        <v>0</v>
      </c>
      <c r="K368">
        <v>0</v>
      </c>
      <c r="L368">
        <v>0.5</v>
      </c>
      <c r="M368" t="s">
        <v>604</v>
      </c>
      <c r="N368">
        <v>309684</v>
      </c>
      <c r="O368">
        <v>48.2</v>
      </c>
      <c r="P368" t="s">
        <v>58</v>
      </c>
      <c r="Q368" t="s">
        <v>59</v>
      </c>
      <c r="R368" t="s">
        <v>60</v>
      </c>
      <c r="S368" s="1">
        <v>43606.457766203697</v>
      </c>
      <c r="T368" t="s">
        <v>144</v>
      </c>
      <c r="U368" t="s">
        <v>135</v>
      </c>
      <c r="V368" t="s">
        <v>605</v>
      </c>
      <c r="W368" s="1">
        <v>37621</v>
      </c>
      <c r="Y368">
        <v>1228925343</v>
      </c>
      <c r="AA368">
        <v>100091760353</v>
      </c>
      <c r="AD368" t="s">
        <v>62</v>
      </c>
      <c r="AF368" t="s">
        <v>46</v>
      </c>
      <c r="AG368" t="s">
        <v>267</v>
      </c>
      <c r="AH368">
        <v>0</v>
      </c>
      <c r="AI368" t="s">
        <v>148</v>
      </c>
      <c r="AJ368">
        <v>119544.63740000001</v>
      </c>
      <c r="AK368">
        <v>2480.1792</v>
      </c>
      <c r="AL368">
        <v>48.2</v>
      </c>
      <c r="AM368">
        <v>4001</v>
      </c>
      <c r="AN368" t="s">
        <v>199</v>
      </c>
      <c r="AO368" t="s">
        <v>268</v>
      </c>
      <c r="AP368" t="s">
        <v>269</v>
      </c>
      <c r="AR368">
        <f t="shared" si="85"/>
        <v>2480.1792</v>
      </c>
      <c r="AS368">
        <f t="shared" si="86"/>
        <v>119544.63740000001</v>
      </c>
      <c r="AT368" s="2">
        <f t="shared" si="87"/>
        <v>50</v>
      </c>
      <c r="AU368" s="2" t="str">
        <f t="shared" si="88"/>
        <v>вычет превышает налог</v>
      </c>
      <c r="AV368" s="3">
        <f t="shared" si="80"/>
        <v>1E-3</v>
      </c>
      <c r="AW368" s="2">
        <f t="shared" si="89"/>
        <v>0</v>
      </c>
      <c r="AX368" s="2">
        <f t="shared" si="81"/>
        <v>309684</v>
      </c>
      <c r="AY368" s="2" t="str">
        <f t="shared" si="82"/>
        <v>льгота</v>
      </c>
      <c r="AZ368" s="2">
        <f t="shared" si="90"/>
        <v>0</v>
      </c>
      <c r="BA368" s="2" t="str">
        <f t="shared" si="91"/>
        <v>льгота</v>
      </c>
      <c r="BB368" s="2">
        <f t="shared" si="92"/>
        <v>0</v>
      </c>
      <c r="BC368" s="2" t="str">
        <f t="shared" si="93"/>
        <v>льгота</v>
      </c>
      <c r="BD368" s="2">
        <f t="shared" si="94"/>
        <v>0</v>
      </c>
      <c r="BE368" s="2" t="str">
        <f t="shared" si="95"/>
        <v>льгота</v>
      </c>
      <c r="BF368" s="2" t="str">
        <f t="shared" si="83"/>
        <v>льгота</v>
      </c>
      <c r="BG368" s="2"/>
      <c r="BH368" s="2" t="str">
        <f t="shared" si="84"/>
        <v>льгота</v>
      </c>
    </row>
    <row r="369" spans="1:60" x14ac:dyDescent="0.25">
      <c r="A369">
        <v>2190479</v>
      </c>
      <c r="B369">
        <v>13228652</v>
      </c>
      <c r="C369" t="s">
        <v>132</v>
      </c>
      <c r="D369">
        <v>2019</v>
      </c>
      <c r="E369">
        <v>0</v>
      </c>
      <c r="F369">
        <v>0</v>
      </c>
      <c r="G369">
        <v>0</v>
      </c>
      <c r="H369">
        <v>0</v>
      </c>
      <c r="I369">
        <v>0</v>
      </c>
      <c r="J369">
        <v>0</v>
      </c>
      <c r="K369">
        <v>0</v>
      </c>
      <c r="L369">
        <v>1</v>
      </c>
      <c r="M369" t="s">
        <v>606</v>
      </c>
      <c r="O369">
        <v>56.2</v>
      </c>
      <c r="P369" t="s">
        <v>41</v>
      </c>
      <c r="Q369" t="s">
        <v>42</v>
      </c>
      <c r="R369" t="s">
        <v>42</v>
      </c>
      <c r="S369" s="1">
        <v>43606.452210648102</v>
      </c>
      <c r="T369" t="s">
        <v>144</v>
      </c>
      <c r="U369" t="s">
        <v>135</v>
      </c>
      <c r="V369" t="s">
        <v>607</v>
      </c>
      <c r="W369" s="1">
        <v>41800</v>
      </c>
      <c r="Y369">
        <v>1228681485</v>
      </c>
      <c r="AA369">
        <v>100148419760</v>
      </c>
      <c r="AF369" t="s">
        <v>46</v>
      </c>
      <c r="AG369" t="s">
        <v>267</v>
      </c>
      <c r="AH369">
        <v>0</v>
      </c>
      <c r="AI369" t="s">
        <v>148</v>
      </c>
      <c r="AJ369">
        <v>104559.03780000001</v>
      </c>
      <c r="AK369">
        <v>1860.4811</v>
      </c>
      <c r="AL369">
        <v>56.2</v>
      </c>
      <c r="AM369">
        <v>4001</v>
      </c>
      <c r="AN369" t="s">
        <v>199</v>
      </c>
      <c r="AO369" t="s">
        <v>268</v>
      </c>
      <c r="AP369" t="s">
        <v>269</v>
      </c>
      <c r="AR369">
        <f t="shared" si="85"/>
        <v>1860.4811</v>
      </c>
      <c r="AS369">
        <f t="shared" si="86"/>
        <v>104559.03780000001</v>
      </c>
      <c r="AT369" s="2">
        <f t="shared" si="87"/>
        <v>50</v>
      </c>
      <c r="AU369" s="2">
        <f t="shared" si="88"/>
        <v>11534.982800000013</v>
      </c>
      <c r="AV369" s="3">
        <f t="shared" si="80"/>
        <v>1E-3</v>
      </c>
      <c r="AW369" s="2">
        <f t="shared" si="89"/>
        <v>11.534982800000012</v>
      </c>
      <c r="AX369" s="2">
        <f t="shared" si="81"/>
        <v>0</v>
      </c>
      <c r="AY369" s="2">
        <f t="shared" si="82"/>
        <v>0</v>
      </c>
      <c r="AZ369" s="2">
        <f t="shared" si="90"/>
        <v>2.3069965600000026</v>
      </c>
      <c r="BA369" s="2">
        <f t="shared" si="91"/>
        <v>2.3069965600000026</v>
      </c>
      <c r="BB369" s="2">
        <f t="shared" si="92"/>
        <v>4.6139931200000053</v>
      </c>
      <c r="BC369" s="2">
        <f t="shared" si="93"/>
        <v>4.6139931200000053</v>
      </c>
      <c r="BD369" s="2">
        <f t="shared" si="94"/>
        <v>6.920989680000007</v>
      </c>
      <c r="BE369" s="2">
        <f t="shared" si="95"/>
        <v>6.920989680000007</v>
      </c>
      <c r="BF369" s="2">
        <f t="shared" si="83"/>
        <v>1.4999999999999998</v>
      </c>
      <c r="BG369" s="2"/>
      <c r="BH369" s="2">
        <f t="shared" si="84"/>
        <v>5.0753924320000063</v>
      </c>
    </row>
    <row r="370" spans="1:60" x14ac:dyDescent="0.25">
      <c r="A370">
        <v>2210939</v>
      </c>
      <c r="B370">
        <v>13226259</v>
      </c>
      <c r="C370" t="s">
        <v>132</v>
      </c>
      <c r="D370">
        <v>2019</v>
      </c>
      <c r="E370">
        <v>0.33</v>
      </c>
      <c r="F370">
        <v>5225</v>
      </c>
      <c r="G370">
        <v>5098</v>
      </c>
      <c r="H370">
        <v>0</v>
      </c>
      <c r="I370">
        <v>1544799.82</v>
      </c>
      <c r="J370">
        <v>0</v>
      </c>
      <c r="K370">
        <v>0</v>
      </c>
      <c r="L370">
        <v>1</v>
      </c>
      <c r="M370" t="s">
        <v>608</v>
      </c>
      <c r="N370">
        <v>1043078.88</v>
      </c>
      <c r="O370">
        <v>116.4</v>
      </c>
      <c r="P370" t="s">
        <v>41</v>
      </c>
      <c r="Q370" t="s">
        <v>42</v>
      </c>
      <c r="R370" t="s">
        <v>42</v>
      </c>
      <c r="S370" s="1">
        <v>43606.4593171296</v>
      </c>
      <c r="T370" t="s">
        <v>144</v>
      </c>
      <c r="U370" t="s">
        <v>135</v>
      </c>
      <c r="V370" t="s">
        <v>609</v>
      </c>
      <c r="W370" s="1">
        <v>40979</v>
      </c>
      <c r="Y370">
        <v>1228987749</v>
      </c>
      <c r="AA370">
        <v>100138259214</v>
      </c>
      <c r="AF370" t="s">
        <v>46</v>
      </c>
      <c r="AG370" t="s">
        <v>267</v>
      </c>
      <c r="AH370">
        <v>0</v>
      </c>
      <c r="AI370" t="s">
        <v>148</v>
      </c>
      <c r="AJ370">
        <v>560623.78020000004</v>
      </c>
      <c r="AK370">
        <v>4816.3554999999997</v>
      </c>
      <c r="AL370">
        <v>116.4</v>
      </c>
      <c r="AM370">
        <v>4001</v>
      </c>
      <c r="AN370" t="s">
        <v>199</v>
      </c>
      <c r="AO370" t="s">
        <v>268</v>
      </c>
      <c r="AP370" t="s">
        <v>269</v>
      </c>
      <c r="AR370">
        <f t="shared" si="85"/>
        <v>4816.3554999999997</v>
      </c>
      <c r="AS370">
        <f t="shared" si="86"/>
        <v>560623.78020000004</v>
      </c>
      <c r="AT370" s="2">
        <f t="shared" si="87"/>
        <v>50</v>
      </c>
      <c r="AU370" s="2">
        <f t="shared" si="88"/>
        <v>319806.00520000001</v>
      </c>
      <c r="AV370" s="3">
        <f t="shared" si="80"/>
        <v>1E-3</v>
      </c>
      <c r="AW370" s="2">
        <f t="shared" si="89"/>
        <v>319.80600520000002</v>
      </c>
      <c r="AX370" s="2">
        <f t="shared" si="81"/>
        <v>1043078.88</v>
      </c>
      <c r="AY370" s="2">
        <f t="shared" si="82"/>
        <v>5225</v>
      </c>
      <c r="AZ370" s="2">
        <f t="shared" si="90"/>
        <v>319.80600520000002</v>
      </c>
      <c r="BA370" s="2">
        <f t="shared" si="91"/>
        <v>319.80600520000002</v>
      </c>
      <c r="BB370" s="2">
        <f t="shared" si="92"/>
        <v>319.80600520000002</v>
      </c>
      <c r="BC370" s="2">
        <f t="shared" si="93"/>
        <v>319.80600520000002</v>
      </c>
      <c r="BD370" s="2">
        <f t="shared" si="94"/>
        <v>319.80600520000002</v>
      </c>
      <c r="BE370" s="2">
        <f t="shared" si="95"/>
        <v>319.80600520000002</v>
      </c>
      <c r="BF370" s="2">
        <f t="shared" si="83"/>
        <v>1</v>
      </c>
      <c r="BG370" s="2"/>
      <c r="BH370" s="2">
        <f t="shared" si="84"/>
        <v>319.80600520000002</v>
      </c>
    </row>
    <row r="371" spans="1:60" x14ac:dyDescent="0.25">
      <c r="A371">
        <v>2207090</v>
      </c>
      <c r="B371">
        <v>13095304</v>
      </c>
      <c r="C371" t="s">
        <v>132</v>
      </c>
      <c r="D371">
        <v>2019</v>
      </c>
      <c r="E371">
        <v>0.33</v>
      </c>
      <c r="F371">
        <v>2573</v>
      </c>
      <c r="G371">
        <v>2510</v>
      </c>
      <c r="H371">
        <v>0</v>
      </c>
      <c r="I371">
        <v>760645.76</v>
      </c>
      <c r="J371">
        <v>0</v>
      </c>
      <c r="K371">
        <v>0</v>
      </c>
      <c r="L371">
        <v>1</v>
      </c>
      <c r="M371" t="s">
        <v>610</v>
      </c>
      <c r="N371">
        <v>513602.81</v>
      </c>
      <c r="O371">
        <v>49.8</v>
      </c>
      <c r="P371" t="s">
        <v>41</v>
      </c>
      <c r="Q371" t="s">
        <v>42</v>
      </c>
      <c r="R371" t="s">
        <v>42</v>
      </c>
      <c r="S371" s="1">
        <v>43606.448356481502</v>
      </c>
      <c r="T371" t="s">
        <v>144</v>
      </c>
      <c r="U371" t="s">
        <v>135</v>
      </c>
      <c r="V371" t="s">
        <v>611</v>
      </c>
      <c r="W371" s="1">
        <v>40905</v>
      </c>
      <c r="Y371">
        <v>1228519400</v>
      </c>
      <c r="AA371">
        <v>100117136991</v>
      </c>
      <c r="AF371" t="s">
        <v>46</v>
      </c>
      <c r="AG371" t="s">
        <v>267</v>
      </c>
      <c r="AH371">
        <v>0</v>
      </c>
      <c r="AI371" t="s">
        <v>148</v>
      </c>
      <c r="AJ371">
        <v>92638.303599999999</v>
      </c>
      <c r="AK371">
        <v>1860.2068999999999</v>
      </c>
      <c r="AL371">
        <v>49.8</v>
      </c>
      <c r="AM371">
        <v>4001</v>
      </c>
      <c r="AN371" t="s">
        <v>199</v>
      </c>
      <c r="AO371" t="s">
        <v>268</v>
      </c>
      <c r="AP371" t="s">
        <v>269</v>
      </c>
      <c r="AR371">
        <f t="shared" si="85"/>
        <v>1860.2068999999999</v>
      </c>
      <c r="AS371">
        <f t="shared" si="86"/>
        <v>92638.303599999999</v>
      </c>
      <c r="AT371" s="2">
        <f t="shared" si="87"/>
        <v>50</v>
      </c>
      <c r="AU371" s="2" t="str">
        <f t="shared" si="88"/>
        <v>вычет превышает налог</v>
      </c>
      <c r="AV371" s="3">
        <f t="shared" si="80"/>
        <v>1E-3</v>
      </c>
      <c r="AW371" s="2">
        <f t="shared" si="89"/>
        <v>0</v>
      </c>
      <c r="AX371" s="2">
        <f t="shared" si="81"/>
        <v>513602.81</v>
      </c>
      <c r="AY371" s="2">
        <f t="shared" si="82"/>
        <v>2573</v>
      </c>
      <c r="AZ371" s="2">
        <f t="shared" si="90"/>
        <v>0</v>
      </c>
      <c r="BA371" s="2" t="str">
        <f t="shared" si="91"/>
        <v>вычет превышает налог</v>
      </c>
      <c r="BB371" s="2">
        <f t="shared" si="92"/>
        <v>0</v>
      </c>
      <c r="BC371" s="2" t="str">
        <f t="shared" si="93"/>
        <v>вычет превышает налог</v>
      </c>
      <c r="BD371" s="2">
        <f t="shared" si="94"/>
        <v>0</v>
      </c>
      <c r="BE371" s="2" t="str">
        <f t="shared" si="95"/>
        <v>вычет превышает налог</v>
      </c>
      <c r="BF371" s="2" t="str">
        <f t="shared" si="83"/>
        <v>вычет превышает налог</v>
      </c>
      <c r="BG371" s="2"/>
      <c r="BH371" s="2" t="str">
        <f t="shared" si="84"/>
        <v>вычет превышает налог</v>
      </c>
    </row>
    <row r="372" spans="1:60" x14ac:dyDescent="0.25">
      <c r="A372">
        <v>2215773</v>
      </c>
      <c r="B372">
        <v>118622549</v>
      </c>
      <c r="C372" t="s">
        <v>132</v>
      </c>
      <c r="D372">
        <v>2019</v>
      </c>
      <c r="E372">
        <v>0.14000000000000001</v>
      </c>
      <c r="F372">
        <v>602</v>
      </c>
      <c r="G372">
        <v>587</v>
      </c>
      <c r="H372">
        <v>0</v>
      </c>
      <c r="I372">
        <v>419434.31</v>
      </c>
      <c r="J372">
        <v>0</v>
      </c>
      <c r="K372">
        <v>0</v>
      </c>
      <c r="L372">
        <v>1</v>
      </c>
      <c r="M372" t="s">
        <v>612</v>
      </c>
      <c r="N372">
        <v>283210.2</v>
      </c>
      <c r="O372">
        <v>48.9</v>
      </c>
      <c r="P372" t="s">
        <v>41</v>
      </c>
      <c r="Q372" t="s">
        <v>42</v>
      </c>
      <c r="R372" t="s">
        <v>42</v>
      </c>
      <c r="S372" s="1">
        <v>43606.457395833299</v>
      </c>
      <c r="T372" t="s">
        <v>144</v>
      </c>
      <c r="U372" t="s">
        <v>135</v>
      </c>
      <c r="V372" t="s">
        <v>613</v>
      </c>
      <c r="W372" s="1">
        <v>41563</v>
      </c>
      <c r="Y372">
        <v>1228908574</v>
      </c>
      <c r="AA372">
        <v>100159861209</v>
      </c>
      <c r="AF372" t="s">
        <v>46</v>
      </c>
      <c r="AG372" t="s">
        <v>267</v>
      </c>
      <c r="AH372">
        <v>0</v>
      </c>
      <c r="AI372" t="s">
        <v>148</v>
      </c>
      <c r="AJ372">
        <v>235245.73860000001</v>
      </c>
      <c r="AK372">
        <v>4810.7512999999999</v>
      </c>
      <c r="AL372">
        <v>48.9</v>
      </c>
      <c r="AM372">
        <v>4001</v>
      </c>
      <c r="AN372" t="s">
        <v>199</v>
      </c>
      <c r="AO372" t="s">
        <v>268</v>
      </c>
      <c r="AP372" t="s">
        <v>269</v>
      </c>
      <c r="AR372">
        <f t="shared" si="85"/>
        <v>4810.7512999999999</v>
      </c>
      <c r="AS372">
        <f t="shared" si="86"/>
        <v>235245.73860000001</v>
      </c>
      <c r="AT372" s="2">
        <f t="shared" si="87"/>
        <v>50</v>
      </c>
      <c r="AU372" s="2" t="str">
        <f t="shared" si="88"/>
        <v>вычет превышает налог</v>
      </c>
      <c r="AV372" s="3">
        <f t="shared" si="80"/>
        <v>1E-3</v>
      </c>
      <c r="AW372" s="2">
        <f t="shared" si="89"/>
        <v>0</v>
      </c>
      <c r="AX372" s="2">
        <f t="shared" si="81"/>
        <v>283210.2</v>
      </c>
      <c r="AY372" s="2">
        <f t="shared" si="82"/>
        <v>602</v>
      </c>
      <c r="AZ372" s="2">
        <f t="shared" si="90"/>
        <v>0</v>
      </c>
      <c r="BA372" s="2" t="str">
        <f t="shared" si="91"/>
        <v>вычет превышает налог</v>
      </c>
      <c r="BB372" s="2">
        <f t="shared" si="92"/>
        <v>0</v>
      </c>
      <c r="BC372" s="2" t="str">
        <f t="shared" si="93"/>
        <v>вычет превышает налог</v>
      </c>
      <c r="BD372" s="2">
        <f t="shared" si="94"/>
        <v>0</v>
      </c>
      <c r="BE372" s="2" t="str">
        <f t="shared" si="95"/>
        <v>вычет превышает налог</v>
      </c>
      <c r="BF372" s="2" t="str">
        <f t="shared" si="83"/>
        <v>вычет превышает налог</v>
      </c>
      <c r="BG372" s="2"/>
      <c r="BH372" s="2" t="str">
        <f t="shared" si="84"/>
        <v>вычет превышает налог</v>
      </c>
    </row>
    <row r="373" spans="1:60" x14ac:dyDescent="0.25">
      <c r="A373">
        <v>2200769</v>
      </c>
      <c r="B373">
        <v>13095241</v>
      </c>
      <c r="C373" t="s">
        <v>132</v>
      </c>
      <c r="D373">
        <v>2019</v>
      </c>
      <c r="E373">
        <v>0.33</v>
      </c>
      <c r="F373">
        <v>660</v>
      </c>
      <c r="G373">
        <v>644</v>
      </c>
      <c r="H373">
        <v>0</v>
      </c>
      <c r="I373">
        <v>195000.16</v>
      </c>
      <c r="J373">
        <v>0</v>
      </c>
      <c r="K373">
        <v>0</v>
      </c>
      <c r="L373">
        <v>0.5</v>
      </c>
      <c r="M373" t="s">
        <v>614</v>
      </c>
      <c r="N373">
        <v>263335.8</v>
      </c>
      <c r="O373">
        <v>67.400000000000006</v>
      </c>
      <c r="P373" t="s">
        <v>41</v>
      </c>
      <c r="Q373" t="s">
        <v>42</v>
      </c>
      <c r="R373" t="s">
        <v>42</v>
      </c>
      <c r="S373" s="1">
        <v>43606.441817129598</v>
      </c>
      <c r="T373" t="s">
        <v>144</v>
      </c>
      <c r="U373" t="s">
        <v>135</v>
      </c>
      <c r="V373" t="s">
        <v>615</v>
      </c>
      <c r="W373" s="1">
        <v>41383</v>
      </c>
      <c r="Y373">
        <v>1228243178</v>
      </c>
      <c r="AA373">
        <v>100091759483</v>
      </c>
      <c r="AF373" t="s">
        <v>46</v>
      </c>
      <c r="AG373" t="s">
        <v>267</v>
      </c>
      <c r="AH373">
        <v>0</v>
      </c>
      <c r="AI373" t="s">
        <v>148</v>
      </c>
      <c r="AJ373">
        <v>125425.3475</v>
      </c>
      <c r="AK373">
        <v>1860.9102</v>
      </c>
      <c r="AL373">
        <v>67.400000000000006</v>
      </c>
      <c r="AM373">
        <v>4001</v>
      </c>
      <c r="AN373" t="s">
        <v>199</v>
      </c>
      <c r="AO373" t="s">
        <v>268</v>
      </c>
      <c r="AP373" t="s">
        <v>269</v>
      </c>
      <c r="AR373">
        <f t="shared" si="85"/>
        <v>1860.9102</v>
      </c>
      <c r="AS373">
        <f t="shared" si="86"/>
        <v>125425.3475</v>
      </c>
      <c r="AT373" s="2">
        <f t="shared" si="87"/>
        <v>50</v>
      </c>
      <c r="AU373" s="2">
        <f t="shared" si="88"/>
        <v>32379.837500000009</v>
      </c>
      <c r="AV373" s="3">
        <f t="shared" si="80"/>
        <v>1E-3</v>
      </c>
      <c r="AW373" s="2">
        <f t="shared" si="89"/>
        <v>16.189918750000004</v>
      </c>
      <c r="AX373" s="2">
        <f t="shared" si="81"/>
        <v>263335.8</v>
      </c>
      <c r="AY373" s="2">
        <f t="shared" si="82"/>
        <v>660</v>
      </c>
      <c r="AZ373" s="2">
        <f t="shared" si="90"/>
        <v>16.189918750000004</v>
      </c>
      <c r="BA373" s="2">
        <f t="shared" si="91"/>
        <v>16.189918750000004</v>
      </c>
      <c r="BB373" s="2">
        <f t="shared" si="92"/>
        <v>16.189918750000004</v>
      </c>
      <c r="BC373" s="2">
        <f t="shared" si="93"/>
        <v>16.189918750000004</v>
      </c>
      <c r="BD373" s="2">
        <f t="shared" si="94"/>
        <v>16.189918750000004</v>
      </c>
      <c r="BE373" s="2">
        <f t="shared" si="95"/>
        <v>16.189918750000004</v>
      </c>
      <c r="BF373" s="2">
        <f t="shared" si="83"/>
        <v>1</v>
      </c>
      <c r="BG373" s="2"/>
      <c r="BH373" s="2">
        <f t="shared" si="84"/>
        <v>16.189918750000004</v>
      </c>
    </row>
    <row r="374" spans="1:60" x14ac:dyDescent="0.25">
      <c r="A374">
        <v>2198454</v>
      </c>
      <c r="B374">
        <v>13222818</v>
      </c>
      <c r="C374" t="s">
        <v>132</v>
      </c>
      <c r="D374">
        <v>2019</v>
      </c>
      <c r="E374">
        <v>0.33</v>
      </c>
      <c r="F374">
        <v>2697</v>
      </c>
      <c r="G374">
        <v>0</v>
      </c>
      <c r="H374">
        <v>2631</v>
      </c>
      <c r="I374">
        <v>797174.91</v>
      </c>
      <c r="J374">
        <v>0</v>
      </c>
      <c r="K374">
        <v>0</v>
      </c>
      <c r="L374">
        <v>1</v>
      </c>
      <c r="M374" t="s">
        <v>616</v>
      </c>
      <c r="N374">
        <v>538268</v>
      </c>
      <c r="O374">
        <v>92.9</v>
      </c>
      <c r="P374" t="s">
        <v>58</v>
      </c>
      <c r="Q374" t="s">
        <v>59</v>
      </c>
      <c r="R374" t="s">
        <v>60</v>
      </c>
      <c r="S374" s="1">
        <v>43606.440798611096</v>
      </c>
      <c r="T374" t="s">
        <v>144</v>
      </c>
      <c r="U374" t="s">
        <v>135</v>
      </c>
      <c r="V374" t="s">
        <v>617</v>
      </c>
      <c r="W374" s="1">
        <v>40722</v>
      </c>
      <c r="Y374">
        <v>1228201027</v>
      </c>
      <c r="AA374">
        <v>100132174524</v>
      </c>
      <c r="AD374" t="s">
        <v>62</v>
      </c>
      <c r="AF374" t="s">
        <v>46</v>
      </c>
      <c r="AG374" t="s">
        <v>267</v>
      </c>
      <c r="AH374">
        <v>0</v>
      </c>
      <c r="AI374" t="s">
        <v>148</v>
      </c>
      <c r="AJ374">
        <v>452101.3616</v>
      </c>
      <c r="AK374">
        <v>4866.5378000000001</v>
      </c>
      <c r="AL374">
        <v>92.9</v>
      </c>
      <c r="AM374">
        <v>4001</v>
      </c>
      <c r="AN374" t="s">
        <v>199</v>
      </c>
      <c r="AO374" t="s">
        <v>268</v>
      </c>
      <c r="AP374" t="s">
        <v>269</v>
      </c>
      <c r="AR374">
        <f t="shared" si="85"/>
        <v>4866.5378000000001</v>
      </c>
      <c r="AS374">
        <f t="shared" si="86"/>
        <v>452101.3616</v>
      </c>
      <c r="AT374" s="2">
        <f t="shared" si="87"/>
        <v>50</v>
      </c>
      <c r="AU374" s="2">
        <f t="shared" si="88"/>
        <v>208774.47159999999</v>
      </c>
      <c r="AV374" s="3">
        <f t="shared" si="80"/>
        <v>1E-3</v>
      </c>
      <c r="AW374" s="2">
        <f t="shared" si="89"/>
        <v>208.7744716</v>
      </c>
      <c r="AX374" s="2">
        <f t="shared" si="81"/>
        <v>538268</v>
      </c>
      <c r="AY374" s="2" t="str">
        <f t="shared" si="82"/>
        <v>льгота</v>
      </c>
      <c r="AZ374" s="2">
        <f t="shared" si="90"/>
        <v>208.7744716</v>
      </c>
      <c r="BA374" s="2" t="str">
        <f t="shared" si="91"/>
        <v>льгота</v>
      </c>
      <c r="BB374" s="2">
        <f t="shared" si="92"/>
        <v>208.7744716</v>
      </c>
      <c r="BC374" s="2" t="str">
        <f t="shared" si="93"/>
        <v>льгота</v>
      </c>
      <c r="BD374" s="2">
        <f t="shared" si="94"/>
        <v>208.7744716</v>
      </c>
      <c r="BE374" s="2" t="str">
        <f t="shared" si="95"/>
        <v>льгота</v>
      </c>
      <c r="BF374" s="2" t="str">
        <f t="shared" si="83"/>
        <v>льгота</v>
      </c>
      <c r="BG374" s="2"/>
      <c r="BH374" s="2" t="str">
        <f t="shared" si="84"/>
        <v>льгота</v>
      </c>
    </row>
    <row r="375" spans="1:60" x14ac:dyDescent="0.25">
      <c r="A375">
        <v>2232406</v>
      </c>
      <c r="B375">
        <v>132394696</v>
      </c>
      <c r="C375" t="s">
        <v>132</v>
      </c>
      <c r="D375">
        <v>2019</v>
      </c>
      <c r="E375">
        <v>0.33</v>
      </c>
      <c r="F375">
        <v>3566</v>
      </c>
      <c r="G375">
        <v>3479</v>
      </c>
      <c r="H375">
        <v>0</v>
      </c>
      <c r="I375">
        <v>1054143.53</v>
      </c>
      <c r="J375">
        <v>0</v>
      </c>
      <c r="K375">
        <v>0</v>
      </c>
      <c r="L375">
        <v>1</v>
      </c>
      <c r="M375" t="s">
        <v>618</v>
      </c>
      <c r="N375">
        <v>711778.21</v>
      </c>
      <c r="O375">
        <v>112.9</v>
      </c>
      <c r="P375" t="s">
        <v>41</v>
      </c>
      <c r="Q375" t="s">
        <v>42</v>
      </c>
      <c r="R375" t="s">
        <v>42</v>
      </c>
      <c r="S375" s="1">
        <v>43606.441388888903</v>
      </c>
      <c r="T375" t="s">
        <v>144</v>
      </c>
      <c r="U375" t="s">
        <v>135</v>
      </c>
      <c r="V375" t="s">
        <v>619</v>
      </c>
      <c r="W375" s="1">
        <v>35431</v>
      </c>
      <c r="Y375">
        <v>1228225274</v>
      </c>
      <c r="AA375">
        <v>100075144838</v>
      </c>
      <c r="AF375" t="s">
        <v>46</v>
      </c>
      <c r="AG375" t="s">
        <v>267</v>
      </c>
      <c r="AH375">
        <v>0</v>
      </c>
      <c r="AI375" t="s">
        <v>148</v>
      </c>
      <c r="AJ375">
        <v>280330.429</v>
      </c>
      <c r="AK375">
        <v>2482.9976000000001</v>
      </c>
      <c r="AL375">
        <v>112.9</v>
      </c>
      <c r="AM375">
        <v>4001</v>
      </c>
      <c r="AN375" t="s">
        <v>199</v>
      </c>
      <c r="AO375" t="s">
        <v>268</v>
      </c>
      <c r="AP375" t="s">
        <v>269</v>
      </c>
      <c r="AR375">
        <f t="shared" si="85"/>
        <v>2482.9976000000001</v>
      </c>
      <c r="AS375">
        <f t="shared" si="86"/>
        <v>280330.429</v>
      </c>
      <c r="AT375" s="2">
        <f t="shared" si="87"/>
        <v>50</v>
      </c>
      <c r="AU375" s="2">
        <f t="shared" si="88"/>
        <v>156180.549</v>
      </c>
      <c r="AV375" s="3">
        <f t="shared" si="80"/>
        <v>1E-3</v>
      </c>
      <c r="AW375" s="2">
        <f t="shared" si="89"/>
        <v>156.18054900000001</v>
      </c>
      <c r="AX375" s="2">
        <f t="shared" si="81"/>
        <v>711778.21</v>
      </c>
      <c r="AY375" s="2">
        <f t="shared" si="82"/>
        <v>3566</v>
      </c>
      <c r="AZ375" s="2">
        <f t="shared" si="90"/>
        <v>156.18054900000001</v>
      </c>
      <c r="BA375" s="2">
        <f t="shared" si="91"/>
        <v>156.18054900000001</v>
      </c>
      <c r="BB375" s="2">
        <f t="shared" si="92"/>
        <v>156.18054900000001</v>
      </c>
      <c r="BC375" s="2">
        <f t="shared" si="93"/>
        <v>156.18054900000001</v>
      </c>
      <c r="BD375" s="2">
        <f t="shared" si="94"/>
        <v>156.18054900000001</v>
      </c>
      <c r="BE375" s="2">
        <f t="shared" si="95"/>
        <v>156.18054900000001</v>
      </c>
      <c r="BF375" s="2">
        <f t="shared" si="83"/>
        <v>1</v>
      </c>
      <c r="BG375" s="2"/>
      <c r="BH375" s="2">
        <f t="shared" si="84"/>
        <v>156.18054900000001</v>
      </c>
    </row>
    <row r="376" spans="1:60" x14ac:dyDescent="0.25">
      <c r="A376">
        <v>2214220</v>
      </c>
      <c r="B376">
        <v>40589600</v>
      </c>
      <c r="C376" t="s">
        <v>132</v>
      </c>
      <c r="D376">
        <v>2019</v>
      </c>
      <c r="E376">
        <v>0.04</v>
      </c>
      <c r="F376">
        <v>48</v>
      </c>
      <c r="G376">
        <v>47</v>
      </c>
      <c r="H376">
        <v>0</v>
      </c>
      <c r="I376">
        <v>116846.46</v>
      </c>
      <c r="J376">
        <v>0</v>
      </c>
      <c r="K376">
        <v>0</v>
      </c>
      <c r="L376">
        <v>0.25</v>
      </c>
      <c r="M376" t="s">
        <v>620</v>
      </c>
      <c r="N376">
        <v>315588</v>
      </c>
      <c r="O376">
        <v>58.4</v>
      </c>
      <c r="P376" t="s">
        <v>41</v>
      </c>
      <c r="Q376" t="s">
        <v>42</v>
      </c>
      <c r="R376" t="s">
        <v>42</v>
      </c>
      <c r="S376" s="1">
        <v>43606.4378125</v>
      </c>
      <c r="T376" t="s">
        <v>144</v>
      </c>
      <c r="U376" t="s">
        <v>135</v>
      </c>
      <c r="V376" t="s">
        <v>621</v>
      </c>
      <c r="W376" s="1">
        <v>42401</v>
      </c>
      <c r="Y376">
        <v>1228078878</v>
      </c>
      <c r="AA376">
        <v>100058003652</v>
      </c>
      <c r="AF376" t="s">
        <v>46</v>
      </c>
      <c r="AG376" t="s">
        <v>267</v>
      </c>
      <c r="AH376">
        <v>0</v>
      </c>
      <c r="AI376" t="s">
        <v>148</v>
      </c>
      <c r="AJ376">
        <v>108657.288</v>
      </c>
      <c r="AK376">
        <v>1860.57</v>
      </c>
      <c r="AL376">
        <v>58.4</v>
      </c>
      <c r="AM376">
        <v>4001</v>
      </c>
      <c r="AN376" t="s">
        <v>199</v>
      </c>
      <c r="AO376" t="s">
        <v>268</v>
      </c>
      <c r="AP376" t="s">
        <v>269</v>
      </c>
      <c r="AR376">
        <f t="shared" si="85"/>
        <v>1860.57</v>
      </c>
      <c r="AS376">
        <f t="shared" si="86"/>
        <v>108657.288</v>
      </c>
      <c r="AT376" s="2">
        <f t="shared" si="87"/>
        <v>50</v>
      </c>
      <c r="AU376" s="2">
        <f t="shared" si="88"/>
        <v>15628.788</v>
      </c>
      <c r="AV376" s="3">
        <f t="shared" si="80"/>
        <v>1E-3</v>
      </c>
      <c r="AW376" s="2">
        <f t="shared" si="89"/>
        <v>3.907197</v>
      </c>
      <c r="AX376" s="2">
        <f t="shared" si="81"/>
        <v>315588</v>
      </c>
      <c r="AY376" s="2">
        <f t="shared" si="82"/>
        <v>48</v>
      </c>
      <c r="AZ376" s="2">
        <f t="shared" si="90"/>
        <v>3.907197</v>
      </c>
      <c r="BA376" s="2">
        <f t="shared" si="91"/>
        <v>3.907197</v>
      </c>
      <c r="BB376" s="2">
        <f t="shared" si="92"/>
        <v>3.907197</v>
      </c>
      <c r="BC376" s="2">
        <f t="shared" si="93"/>
        <v>3.907197</v>
      </c>
      <c r="BD376" s="2">
        <f t="shared" si="94"/>
        <v>3.907197</v>
      </c>
      <c r="BE376" s="2">
        <f t="shared" si="95"/>
        <v>3.907197</v>
      </c>
      <c r="BF376" s="2">
        <f t="shared" si="83"/>
        <v>1</v>
      </c>
      <c r="BG376" s="2"/>
      <c r="BH376" s="2">
        <f t="shared" si="84"/>
        <v>3.907197</v>
      </c>
    </row>
    <row r="377" spans="1:60" x14ac:dyDescent="0.25">
      <c r="A377">
        <v>2214221</v>
      </c>
      <c r="B377">
        <v>40589600</v>
      </c>
      <c r="C377" t="s">
        <v>132</v>
      </c>
      <c r="D377">
        <v>2019</v>
      </c>
      <c r="E377">
        <v>0.04</v>
      </c>
      <c r="F377">
        <v>48</v>
      </c>
      <c r="G377">
        <v>47</v>
      </c>
      <c r="H377">
        <v>0</v>
      </c>
      <c r="I377">
        <v>116846.46</v>
      </c>
      <c r="J377">
        <v>0</v>
      </c>
      <c r="K377">
        <v>0</v>
      </c>
      <c r="L377">
        <v>0.25</v>
      </c>
      <c r="M377" t="s">
        <v>620</v>
      </c>
      <c r="N377">
        <v>315588</v>
      </c>
      <c r="O377">
        <v>58.4</v>
      </c>
      <c r="P377" t="s">
        <v>41</v>
      </c>
      <c r="Q377" t="s">
        <v>42</v>
      </c>
      <c r="R377" t="s">
        <v>42</v>
      </c>
      <c r="S377" s="1">
        <v>43606.4543402778</v>
      </c>
      <c r="T377" t="s">
        <v>144</v>
      </c>
      <c r="U377" t="s">
        <v>135</v>
      </c>
      <c r="V377" t="s">
        <v>621</v>
      </c>
      <c r="W377" s="1">
        <v>42401</v>
      </c>
      <c r="Y377">
        <v>1228773199</v>
      </c>
      <c r="AA377">
        <v>100058003654</v>
      </c>
      <c r="AF377" t="s">
        <v>46</v>
      </c>
      <c r="AG377" t="s">
        <v>267</v>
      </c>
      <c r="AH377">
        <v>0</v>
      </c>
      <c r="AI377" t="s">
        <v>148</v>
      </c>
      <c r="AJ377">
        <v>108657.288</v>
      </c>
      <c r="AK377">
        <v>1860.57</v>
      </c>
      <c r="AL377">
        <v>58.4</v>
      </c>
      <c r="AM377">
        <v>4001</v>
      </c>
      <c r="AN377" t="s">
        <v>199</v>
      </c>
      <c r="AO377" t="s">
        <v>268</v>
      </c>
      <c r="AP377" t="s">
        <v>269</v>
      </c>
      <c r="AR377">
        <f t="shared" si="85"/>
        <v>1860.57</v>
      </c>
      <c r="AS377">
        <f t="shared" si="86"/>
        <v>108657.288</v>
      </c>
      <c r="AT377" s="2">
        <f t="shared" si="87"/>
        <v>50</v>
      </c>
      <c r="AU377" s="2">
        <f t="shared" si="88"/>
        <v>15628.788</v>
      </c>
      <c r="AV377" s="3">
        <f t="shared" si="80"/>
        <v>1E-3</v>
      </c>
      <c r="AW377" s="2">
        <f t="shared" si="89"/>
        <v>3.907197</v>
      </c>
      <c r="AX377" s="2">
        <f t="shared" si="81"/>
        <v>315588</v>
      </c>
      <c r="AY377" s="2">
        <f t="shared" si="82"/>
        <v>48</v>
      </c>
      <c r="AZ377" s="2">
        <f t="shared" si="90"/>
        <v>3.907197</v>
      </c>
      <c r="BA377" s="2">
        <f t="shared" si="91"/>
        <v>3.907197</v>
      </c>
      <c r="BB377" s="2">
        <f t="shared" si="92"/>
        <v>3.907197</v>
      </c>
      <c r="BC377" s="2">
        <f t="shared" si="93"/>
        <v>3.907197</v>
      </c>
      <c r="BD377" s="2">
        <f t="shared" si="94"/>
        <v>3.907197</v>
      </c>
      <c r="BE377" s="2">
        <f t="shared" si="95"/>
        <v>3.907197</v>
      </c>
      <c r="BF377" s="2">
        <f t="shared" si="83"/>
        <v>1</v>
      </c>
      <c r="BG377" s="2"/>
      <c r="BH377" s="2">
        <f t="shared" si="84"/>
        <v>3.907197</v>
      </c>
    </row>
    <row r="378" spans="1:60" x14ac:dyDescent="0.25">
      <c r="A378">
        <v>2214222</v>
      </c>
      <c r="B378">
        <v>40589600</v>
      </c>
      <c r="C378" t="s">
        <v>132</v>
      </c>
      <c r="D378">
        <v>2019</v>
      </c>
      <c r="E378">
        <v>0.04</v>
      </c>
      <c r="F378">
        <v>48</v>
      </c>
      <c r="G378">
        <v>47</v>
      </c>
      <c r="H378">
        <v>0</v>
      </c>
      <c r="I378">
        <v>116846.46</v>
      </c>
      <c r="J378">
        <v>0</v>
      </c>
      <c r="K378">
        <v>0</v>
      </c>
      <c r="L378">
        <v>0.25</v>
      </c>
      <c r="M378" t="s">
        <v>620</v>
      </c>
      <c r="N378">
        <v>315588</v>
      </c>
      <c r="O378">
        <v>58.4</v>
      </c>
      <c r="P378" t="s">
        <v>41</v>
      </c>
      <c r="Q378" t="s">
        <v>42</v>
      </c>
      <c r="R378" t="s">
        <v>42</v>
      </c>
      <c r="S378" s="1">
        <v>43606.437824074099</v>
      </c>
      <c r="T378" t="s">
        <v>144</v>
      </c>
      <c r="U378" t="s">
        <v>135</v>
      </c>
      <c r="V378" t="s">
        <v>621</v>
      </c>
      <c r="W378" s="1">
        <v>42401</v>
      </c>
      <c r="Y378">
        <v>1228079266</v>
      </c>
      <c r="AA378">
        <v>100138286445</v>
      </c>
      <c r="AF378" t="s">
        <v>46</v>
      </c>
      <c r="AG378" t="s">
        <v>267</v>
      </c>
      <c r="AH378">
        <v>0</v>
      </c>
      <c r="AI378" t="s">
        <v>148</v>
      </c>
      <c r="AJ378">
        <v>108657.288</v>
      </c>
      <c r="AK378">
        <v>1860.57</v>
      </c>
      <c r="AL378">
        <v>58.4</v>
      </c>
      <c r="AM378">
        <v>4001</v>
      </c>
      <c r="AN378" t="s">
        <v>199</v>
      </c>
      <c r="AO378" t="s">
        <v>268</v>
      </c>
      <c r="AP378" t="s">
        <v>269</v>
      </c>
      <c r="AR378">
        <f t="shared" si="85"/>
        <v>1860.57</v>
      </c>
      <c r="AS378">
        <f t="shared" si="86"/>
        <v>108657.288</v>
      </c>
      <c r="AT378" s="2">
        <f t="shared" si="87"/>
        <v>50</v>
      </c>
      <c r="AU378" s="2">
        <f t="shared" si="88"/>
        <v>15628.788</v>
      </c>
      <c r="AV378" s="3">
        <f t="shared" si="80"/>
        <v>1E-3</v>
      </c>
      <c r="AW378" s="2">
        <f t="shared" si="89"/>
        <v>3.907197</v>
      </c>
      <c r="AX378" s="2">
        <f t="shared" si="81"/>
        <v>315588</v>
      </c>
      <c r="AY378" s="2">
        <f t="shared" si="82"/>
        <v>48</v>
      </c>
      <c r="AZ378" s="2">
        <f t="shared" si="90"/>
        <v>3.907197</v>
      </c>
      <c r="BA378" s="2">
        <f t="shared" si="91"/>
        <v>3.907197</v>
      </c>
      <c r="BB378" s="2">
        <f t="shared" si="92"/>
        <v>3.907197</v>
      </c>
      <c r="BC378" s="2">
        <f t="shared" si="93"/>
        <v>3.907197</v>
      </c>
      <c r="BD378" s="2">
        <f t="shared" si="94"/>
        <v>3.907197</v>
      </c>
      <c r="BE378" s="2">
        <f t="shared" si="95"/>
        <v>3.907197</v>
      </c>
      <c r="BF378" s="2">
        <f t="shared" si="83"/>
        <v>1</v>
      </c>
      <c r="BG378" s="2"/>
      <c r="BH378" s="2">
        <f t="shared" si="84"/>
        <v>3.907197</v>
      </c>
    </row>
    <row r="379" spans="1:60" x14ac:dyDescent="0.25">
      <c r="A379">
        <v>2214223</v>
      </c>
      <c r="B379">
        <v>40589600</v>
      </c>
      <c r="C379" t="s">
        <v>132</v>
      </c>
      <c r="D379">
        <v>2019</v>
      </c>
      <c r="E379">
        <v>0.04</v>
      </c>
      <c r="F379">
        <v>48</v>
      </c>
      <c r="G379">
        <v>47</v>
      </c>
      <c r="H379">
        <v>0</v>
      </c>
      <c r="I379">
        <v>116846.46</v>
      </c>
      <c r="J379">
        <v>0</v>
      </c>
      <c r="K379">
        <v>0</v>
      </c>
      <c r="L379">
        <v>0.25</v>
      </c>
      <c r="M379" t="s">
        <v>620</v>
      </c>
      <c r="N379">
        <v>315588</v>
      </c>
      <c r="O379">
        <v>58.4</v>
      </c>
      <c r="P379" t="s">
        <v>41</v>
      </c>
      <c r="Q379" t="s">
        <v>42</v>
      </c>
      <c r="R379" t="s">
        <v>42</v>
      </c>
      <c r="S379" s="1">
        <v>43606.442037036999</v>
      </c>
      <c r="T379" t="s">
        <v>144</v>
      </c>
      <c r="U379" t="s">
        <v>135</v>
      </c>
      <c r="V379" t="s">
        <v>621</v>
      </c>
      <c r="W379" s="1">
        <v>42401</v>
      </c>
      <c r="Y379">
        <v>1228251869</v>
      </c>
      <c r="AA379">
        <v>2000103064803</v>
      </c>
      <c r="AF379" t="s">
        <v>46</v>
      </c>
      <c r="AG379" t="s">
        <v>267</v>
      </c>
      <c r="AH379">
        <v>0</v>
      </c>
      <c r="AI379" t="s">
        <v>148</v>
      </c>
      <c r="AJ379">
        <v>108657.288</v>
      </c>
      <c r="AK379">
        <v>1860.57</v>
      </c>
      <c r="AL379">
        <v>58.4</v>
      </c>
      <c r="AM379">
        <v>4001</v>
      </c>
      <c r="AN379" t="s">
        <v>199</v>
      </c>
      <c r="AO379" t="s">
        <v>268</v>
      </c>
      <c r="AP379" t="s">
        <v>269</v>
      </c>
      <c r="AR379">
        <f t="shared" si="85"/>
        <v>1860.57</v>
      </c>
      <c r="AS379">
        <f t="shared" si="86"/>
        <v>108657.288</v>
      </c>
      <c r="AT379" s="2">
        <f t="shared" si="87"/>
        <v>50</v>
      </c>
      <c r="AU379" s="2">
        <f t="shared" si="88"/>
        <v>15628.788</v>
      </c>
      <c r="AV379" s="3">
        <f t="shared" si="80"/>
        <v>1E-3</v>
      </c>
      <c r="AW379" s="2">
        <f t="shared" si="89"/>
        <v>3.907197</v>
      </c>
      <c r="AX379" s="2">
        <f t="shared" si="81"/>
        <v>315588</v>
      </c>
      <c r="AY379" s="2">
        <f t="shared" si="82"/>
        <v>48</v>
      </c>
      <c r="AZ379" s="2">
        <f t="shared" si="90"/>
        <v>3.907197</v>
      </c>
      <c r="BA379" s="2">
        <f t="shared" si="91"/>
        <v>3.907197</v>
      </c>
      <c r="BB379" s="2">
        <f t="shared" si="92"/>
        <v>3.907197</v>
      </c>
      <c r="BC379" s="2">
        <f t="shared" si="93"/>
        <v>3.907197</v>
      </c>
      <c r="BD379" s="2">
        <f t="shared" si="94"/>
        <v>3.907197</v>
      </c>
      <c r="BE379" s="2">
        <f t="shared" si="95"/>
        <v>3.907197</v>
      </c>
      <c r="BF379" s="2">
        <f t="shared" si="83"/>
        <v>1</v>
      </c>
      <c r="BG379" s="2"/>
      <c r="BH379" s="2">
        <f t="shared" si="84"/>
        <v>3.907197</v>
      </c>
    </row>
    <row r="380" spans="1:60" x14ac:dyDescent="0.25">
      <c r="A380">
        <v>2189066</v>
      </c>
      <c r="B380">
        <v>13170137</v>
      </c>
      <c r="C380" t="s">
        <v>132</v>
      </c>
      <c r="D380">
        <v>2019</v>
      </c>
      <c r="E380">
        <v>0.33</v>
      </c>
      <c r="F380">
        <v>1953</v>
      </c>
      <c r="G380">
        <v>1905</v>
      </c>
      <c r="H380">
        <v>0</v>
      </c>
      <c r="I380">
        <v>577358.96</v>
      </c>
      <c r="J380">
        <v>0</v>
      </c>
      <c r="K380">
        <v>0</v>
      </c>
      <c r="L380">
        <v>1</v>
      </c>
      <c r="M380" t="s">
        <v>622</v>
      </c>
      <c r="N380">
        <v>389844</v>
      </c>
      <c r="O380">
        <v>64.3</v>
      </c>
      <c r="P380" t="s">
        <v>41</v>
      </c>
      <c r="Q380" t="s">
        <v>42</v>
      </c>
      <c r="R380" t="s">
        <v>42</v>
      </c>
      <c r="S380" s="1">
        <v>43606.455439814803</v>
      </c>
      <c r="T380" t="s">
        <v>144</v>
      </c>
      <c r="U380" t="s">
        <v>135</v>
      </c>
      <c r="V380" t="s">
        <v>623</v>
      </c>
      <c r="W380" s="1">
        <v>40702</v>
      </c>
      <c r="Y380">
        <v>1228823853</v>
      </c>
      <c r="AA380">
        <v>100139293651</v>
      </c>
      <c r="AF380" t="s">
        <v>46</v>
      </c>
      <c r="AG380" t="s">
        <v>267</v>
      </c>
      <c r="AH380">
        <v>0</v>
      </c>
      <c r="AI380" t="s">
        <v>148</v>
      </c>
      <c r="AJ380">
        <v>332664.79479999997</v>
      </c>
      <c r="AK380">
        <v>5173.6360000000004</v>
      </c>
      <c r="AL380">
        <v>64.3</v>
      </c>
      <c r="AM380">
        <v>4001</v>
      </c>
      <c r="AN380" t="s">
        <v>199</v>
      </c>
      <c r="AO380" t="s">
        <v>268</v>
      </c>
      <c r="AP380" t="s">
        <v>269</v>
      </c>
      <c r="AR380">
        <f t="shared" si="85"/>
        <v>5173.6360000000004</v>
      </c>
      <c r="AS380">
        <f t="shared" si="86"/>
        <v>332664.79479999997</v>
      </c>
      <c r="AT380" s="2">
        <f t="shared" si="87"/>
        <v>50</v>
      </c>
      <c r="AU380" s="2">
        <f t="shared" si="88"/>
        <v>73982.994799999957</v>
      </c>
      <c r="AV380" s="3">
        <f t="shared" si="80"/>
        <v>1E-3</v>
      </c>
      <c r="AW380" s="2">
        <f t="shared" si="89"/>
        <v>73.982994799999958</v>
      </c>
      <c r="AX380" s="2">
        <f t="shared" si="81"/>
        <v>389844</v>
      </c>
      <c r="AY380" s="2">
        <f t="shared" si="82"/>
        <v>1953</v>
      </c>
      <c r="AZ380" s="2">
        <f t="shared" si="90"/>
        <v>73.982994799999958</v>
      </c>
      <c r="BA380" s="2">
        <f t="shared" si="91"/>
        <v>73.982994799999958</v>
      </c>
      <c r="BB380" s="2">
        <f t="shared" si="92"/>
        <v>73.982994799999958</v>
      </c>
      <c r="BC380" s="2">
        <f t="shared" si="93"/>
        <v>73.982994799999958</v>
      </c>
      <c r="BD380" s="2">
        <f t="shared" si="94"/>
        <v>73.982994799999958</v>
      </c>
      <c r="BE380" s="2">
        <f t="shared" si="95"/>
        <v>73.982994799999958</v>
      </c>
      <c r="BF380" s="2">
        <f t="shared" si="83"/>
        <v>1</v>
      </c>
      <c r="BG380" s="2"/>
      <c r="BH380" s="2">
        <f t="shared" si="84"/>
        <v>73.982994799999958</v>
      </c>
    </row>
    <row r="381" spans="1:60" x14ac:dyDescent="0.25">
      <c r="A381">
        <v>2182416</v>
      </c>
      <c r="B381">
        <v>13146125</v>
      </c>
      <c r="C381" t="s">
        <v>132</v>
      </c>
      <c r="D381">
        <v>2019</v>
      </c>
      <c r="E381">
        <v>0.33</v>
      </c>
      <c r="F381">
        <v>4501</v>
      </c>
      <c r="G381">
        <v>0</v>
      </c>
      <c r="H381">
        <v>4391</v>
      </c>
      <c r="I381">
        <v>1330598.48</v>
      </c>
      <c r="J381">
        <v>0</v>
      </c>
      <c r="K381">
        <v>0</v>
      </c>
      <c r="L381">
        <v>1</v>
      </c>
      <c r="M381" t="s">
        <v>624</v>
      </c>
      <c r="N381">
        <v>898445.97</v>
      </c>
      <c r="O381">
        <v>87.5</v>
      </c>
      <c r="P381" t="s">
        <v>58</v>
      </c>
      <c r="Q381" t="s">
        <v>59</v>
      </c>
      <c r="R381" t="s">
        <v>60</v>
      </c>
      <c r="S381" s="1">
        <v>43606.435358796298</v>
      </c>
      <c r="T381" t="s">
        <v>144</v>
      </c>
      <c r="U381" t="s">
        <v>135</v>
      </c>
      <c r="V381" t="s">
        <v>625</v>
      </c>
      <c r="W381" s="1">
        <v>40116</v>
      </c>
      <c r="Y381">
        <v>1227979930</v>
      </c>
      <c r="AA381">
        <v>100114155017</v>
      </c>
      <c r="AD381" t="s">
        <v>62</v>
      </c>
      <c r="AF381" t="s">
        <v>46</v>
      </c>
      <c r="AG381" t="s">
        <v>267</v>
      </c>
      <c r="AH381">
        <v>0</v>
      </c>
      <c r="AI381" t="s">
        <v>148</v>
      </c>
      <c r="AJ381">
        <v>389571.07</v>
      </c>
      <c r="AK381">
        <v>4452.2407999999996</v>
      </c>
      <c r="AL381">
        <v>87.5</v>
      </c>
      <c r="AM381">
        <v>4001</v>
      </c>
      <c r="AN381" t="s">
        <v>199</v>
      </c>
      <c r="AO381" t="s">
        <v>268</v>
      </c>
      <c r="AP381" t="s">
        <v>269</v>
      </c>
      <c r="AR381">
        <f t="shared" si="85"/>
        <v>4452.2407999999996</v>
      </c>
      <c r="AS381">
        <f t="shared" si="86"/>
        <v>389571.07</v>
      </c>
      <c r="AT381" s="2">
        <f t="shared" si="87"/>
        <v>50</v>
      </c>
      <c r="AU381" s="2">
        <f t="shared" si="88"/>
        <v>166959.03000000003</v>
      </c>
      <c r="AV381" s="3">
        <f t="shared" si="80"/>
        <v>1E-3</v>
      </c>
      <c r="AW381" s="2">
        <f t="shared" si="89"/>
        <v>166.95903000000004</v>
      </c>
      <c r="AX381" s="2">
        <f t="shared" si="81"/>
        <v>898445.97</v>
      </c>
      <c r="AY381" s="2" t="str">
        <f t="shared" si="82"/>
        <v>льгота</v>
      </c>
      <c r="AZ381" s="2">
        <f t="shared" si="90"/>
        <v>166.95903000000004</v>
      </c>
      <c r="BA381" s="2" t="str">
        <f t="shared" si="91"/>
        <v>льгота</v>
      </c>
      <c r="BB381" s="2">
        <f t="shared" si="92"/>
        <v>166.95903000000004</v>
      </c>
      <c r="BC381" s="2" t="str">
        <f t="shared" si="93"/>
        <v>льгота</v>
      </c>
      <c r="BD381" s="2">
        <f t="shared" si="94"/>
        <v>166.95903000000004</v>
      </c>
      <c r="BE381" s="2" t="str">
        <f t="shared" si="95"/>
        <v>льгота</v>
      </c>
      <c r="BF381" s="2" t="str">
        <f t="shared" si="83"/>
        <v>льгота</v>
      </c>
      <c r="BG381" s="2"/>
      <c r="BH381" s="2" t="str">
        <f t="shared" si="84"/>
        <v>льгота</v>
      </c>
    </row>
    <row r="382" spans="1:60" x14ac:dyDescent="0.25">
      <c r="A382">
        <v>2207438</v>
      </c>
      <c r="B382">
        <v>13166594</v>
      </c>
      <c r="C382" t="s">
        <v>132</v>
      </c>
      <c r="D382">
        <v>2019</v>
      </c>
      <c r="E382">
        <v>0.33</v>
      </c>
      <c r="F382">
        <v>3427</v>
      </c>
      <c r="G382">
        <v>3343</v>
      </c>
      <c r="H382">
        <v>0</v>
      </c>
      <c r="I382">
        <v>1013095.17</v>
      </c>
      <c r="J382">
        <v>0</v>
      </c>
      <c r="K382">
        <v>0</v>
      </c>
      <c r="L382">
        <v>1</v>
      </c>
      <c r="M382" t="s">
        <v>626</v>
      </c>
      <c r="N382">
        <v>684061.56</v>
      </c>
      <c r="O382">
        <v>155.69999999999999</v>
      </c>
      <c r="P382" t="s">
        <v>41</v>
      </c>
      <c r="Q382" t="s">
        <v>42</v>
      </c>
      <c r="R382" t="s">
        <v>42</v>
      </c>
      <c r="S382" s="1">
        <v>43606.437118055597</v>
      </c>
      <c r="T382" t="s">
        <v>144</v>
      </c>
      <c r="U382" t="s">
        <v>135</v>
      </c>
      <c r="V382" t="s">
        <v>627</v>
      </c>
      <c r="W382" s="1">
        <v>40599</v>
      </c>
      <c r="Y382">
        <v>1228050306</v>
      </c>
      <c r="AA382">
        <v>100096013760</v>
      </c>
      <c r="AF382" t="s">
        <v>46</v>
      </c>
      <c r="AG382" t="s">
        <v>267</v>
      </c>
      <c r="AH382">
        <v>0</v>
      </c>
      <c r="AI382" t="s">
        <v>148</v>
      </c>
      <c r="AJ382">
        <v>773884.02439999999</v>
      </c>
      <c r="AK382">
        <v>4970.3534</v>
      </c>
      <c r="AL382">
        <v>155.69999999999999</v>
      </c>
      <c r="AM382">
        <v>4001</v>
      </c>
      <c r="AN382" t="s">
        <v>199</v>
      </c>
      <c r="AO382" t="s">
        <v>268</v>
      </c>
      <c r="AP382" t="s">
        <v>269</v>
      </c>
      <c r="AR382">
        <f t="shared" si="85"/>
        <v>4970.3534</v>
      </c>
      <c r="AS382">
        <f t="shared" si="86"/>
        <v>773884.02439999999</v>
      </c>
      <c r="AT382" s="2">
        <f t="shared" si="87"/>
        <v>50</v>
      </c>
      <c r="AU382" s="2">
        <f t="shared" si="88"/>
        <v>525366.35440000007</v>
      </c>
      <c r="AV382" s="3">
        <f t="shared" si="80"/>
        <v>1E-3</v>
      </c>
      <c r="AW382" s="2">
        <f t="shared" si="89"/>
        <v>525.36635440000009</v>
      </c>
      <c r="AX382" s="2">
        <f t="shared" si="81"/>
        <v>684061.56</v>
      </c>
      <c r="AY382" s="2">
        <f t="shared" si="82"/>
        <v>3427</v>
      </c>
      <c r="AZ382" s="2">
        <f t="shared" si="90"/>
        <v>525.36635440000009</v>
      </c>
      <c r="BA382" s="2">
        <f t="shared" si="91"/>
        <v>525.36635440000009</v>
      </c>
      <c r="BB382" s="2">
        <f t="shared" si="92"/>
        <v>525.36635440000009</v>
      </c>
      <c r="BC382" s="2">
        <f t="shared" si="93"/>
        <v>525.36635440000009</v>
      </c>
      <c r="BD382" s="2">
        <f t="shared" si="94"/>
        <v>525.36635440000009</v>
      </c>
      <c r="BE382" s="2">
        <f t="shared" si="95"/>
        <v>525.36635440000009</v>
      </c>
      <c r="BF382" s="2">
        <f t="shared" si="83"/>
        <v>1</v>
      </c>
      <c r="BG382" s="2"/>
      <c r="BH382" s="2">
        <f t="shared" si="84"/>
        <v>525.36635440000009</v>
      </c>
    </row>
    <row r="383" spans="1:60" x14ac:dyDescent="0.25">
      <c r="A383">
        <v>2193212</v>
      </c>
      <c r="B383">
        <v>13091681</v>
      </c>
      <c r="C383" t="s">
        <v>132</v>
      </c>
      <c r="D383">
        <v>2019</v>
      </c>
      <c r="E383">
        <v>0.33</v>
      </c>
      <c r="F383">
        <v>3979</v>
      </c>
      <c r="G383">
        <v>0</v>
      </c>
      <c r="H383">
        <v>3882</v>
      </c>
      <c r="I383">
        <v>1176482.1299999999</v>
      </c>
      <c r="J383">
        <v>0</v>
      </c>
      <c r="K383">
        <v>0</v>
      </c>
      <c r="L383">
        <v>1</v>
      </c>
      <c r="M383" t="s">
        <v>628</v>
      </c>
      <c r="N383">
        <v>794383.61</v>
      </c>
      <c r="O383">
        <v>55.6</v>
      </c>
      <c r="P383" t="s">
        <v>58</v>
      </c>
      <c r="Q383" t="s">
        <v>59</v>
      </c>
      <c r="R383" t="s">
        <v>60</v>
      </c>
      <c r="S383" s="1">
        <v>43606.431585648097</v>
      </c>
      <c r="T383" t="s">
        <v>144</v>
      </c>
      <c r="U383" t="s">
        <v>135</v>
      </c>
      <c r="V383" t="s">
        <v>629</v>
      </c>
      <c r="W383" s="1">
        <v>37621</v>
      </c>
      <c r="Y383">
        <v>1227830723</v>
      </c>
      <c r="AA383">
        <v>100066553670</v>
      </c>
      <c r="AD383" t="s">
        <v>62</v>
      </c>
      <c r="AF383" t="s">
        <v>46</v>
      </c>
      <c r="AG383" t="s">
        <v>267</v>
      </c>
      <c r="AH383">
        <v>0</v>
      </c>
      <c r="AI383" t="s">
        <v>148</v>
      </c>
      <c r="AJ383">
        <v>103441.37579999999</v>
      </c>
      <c r="AK383">
        <v>1860.4564</v>
      </c>
      <c r="AL383">
        <v>55.6</v>
      </c>
      <c r="AM383">
        <v>4001</v>
      </c>
      <c r="AN383" t="s">
        <v>199</v>
      </c>
      <c r="AO383" t="s">
        <v>268</v>
      </c>
      <c r="AP383" t="s">
        <v>269</v>
      </c>
      <c r="AR383">
        <f t="shared" si="85"/>
        <v>1860.4564</v>
      </c>
      <c r="AS383">
        <f t="shared" si="86"/>
        <v>103441.37579999999</v>
      </c>
      <c r="AT383" s="2">
        <f t="shared" si="87"/>
        <v>50</v>
      </c>
      <c r="AU383" s="2">
        <f t="shared" si="88"/>
        <v>10418.555799999987</v>
      </c>
      <c r="AV383" s="3">
        <f t="shared" si="80"/>
        <v>1E-3</v>
      </c>
      <c r="AW383" s="2">
        <f t="shared" si="89"/>
        <v>10.418555799999988</v>
      </c>
      <c r="AX383" s="2">
        <f t="shared" si="81"/>
        <v>794383.61</v>
      </c>
      <c r="AY383" s="2" t="str">
        <f t="shared" si="82"/>
        <v>льгота</v>
      </c>
      <c r="AZ383" s="2">
        <f t="shared" si="90"/>
        <v>10.418555799999988</v>
      </c>
      <c r="BA383" s="2" t="str">
        <f t="shared" si="91"/>
        <v>льгота</v>
      </c>
      <c r="BB383" s="2">
        <f t="shared" si="92"/>
        <v>10.418555799999988</v>
      </c>
      <c r="BC383" s="2" t="str">
        <f t="shared" si="93"/>
        <v>льгота</v>
      </c>
      <c r="BD383" s="2">
        <f t="shared" si="94"/>
        <v>10.418555799999988</v>
      </c>
      <c r="BE383" s="2" t="str">
        <f t="shared" si="95"/>
        <v>льгота</v>
      </c>
      <c r="BF383" s="2" t="str">
        <f t="shared" si="83"/>
        <v>льгота</v>
      </c>
      <c r="BG383" s="2"/>
      <c r="BH383" s="2" t="str">
        <f t="shared" si="84"/>
        <v>льгота</v>
      </c>
    </row>
    <row r="384" spans="1:60" x14ac:dyDescent="0.25">
      <c r="A384">
        <v>2264340</v>
      </c>
      <c r="B384">
        <v>198399536</v>
      </c>
      <c r="C384" t="s">
        <v>132</v>
      </c>
      <c r="D384">
        <v>2019</v>
      </c>
      <c r="E384">
        <v>0.33</v>
      </c>
      <c r="F384">
        <v>2722</v>
      </c>
      <c r="G384">
        <v>2656</v>
      </c>
      <c r="H384">
        <v>0</v>
      </c>
      <c r="I384">
        <v>804858.34</v>
      </c>
      <c r="J384">
        <v>0</v>
      </c>
      <c r="K384">
        <v>0</v>
      </c>
      <c r="L384">
        <v>1</v>
      </c>
      <c r="M384" t="s">
        <v>630</v>
      </c>
      <c r="N384">
        <v>543456</v>
      </c>
      <c r="O384">
        <v>94.2</v>
      </c>
      <c r="P384" t="s">
        <v>41</v>
      </c>
      <c r="Q384" t="s">
        <v>42</v>
      </c>
      <c r="R384" t="s">
        <v>42</v>
      </c>
      <c r="S384" s="1">
        <v>43607.4119907407</v>
      </c>
      <c r="T384" t="s">
        <v>144</v>
      </c>
      <c r="U384" t="s">
        <v>135</v>
      </c>
      <c r="V384" t="s">
        <v>631</v>
      </c>
      <c r="W384" s="1">
        <v>40557</v>
      </c>
      <c r="Y384">
        <v>1228766530</v>
      </c>
      <c r="AA384">
        <v>100097795368</v>
      </c>
      <c r="AF384" t="s">
        <v>46</v>
      </c>
      <c r="AG384" t="s">
        <v>267</v>
      </c>
      <c r="AH384">
        <v>0</v>
      </c>
      <c r="AI384" t="s">
        <v>148</v>
      </c>
      <c r="AJ384">
        <v>175377.5471</v>
      </c>
      <c r="AK384">
        <v>1861.7574</v>
      </c>
      <c r="AL384">
        <v>94.2</v>
      </c>
      <c r="AM384">
        <v>4001</v>
      </c>
      <c r="AN384" t="s">
        <v>199</v>
      </c>
      <c r="AO384" t="s">
        <v>268</v>
      </c>
      <c r="AP384" t="s">
        <v>269</v>
      </c>
      <c r="AR384">
        <f t="shared" si="85"/>
        <v>1861.7574</v>
      </c>
      <c r="AS384">
        <f t="shared" si="86"/>
        <v>175377.5471</v>
      </c>
      <c r="AT384" s="2">
        <f t="shared" si="87"/>
        <v>50</v>
      </c>
      <c r="AU384" s="2">
        <f t="shared" si="88"/>
        <v>82289.677100000001</v>
      </c>
      <c r="AV384" s="3">
        <f t="shared" si="80"/>
        <v>1E-3</v>
      </c>
      <c r="AW384" s="2">
        <f t="shared" si="89"/>
        <v>82.289677100000006</v>
      </c>
      <c r="AX384" s="2">
        <f t="shared" si="81"/>
        <v>543456</v>
      </c>
      <c r="AY384" s="2">
        <f t="shared" si="82"/>
        <v>2722</v>
      </c>
      <c r="AZ384" s="2">
        <f t="shared" si="90"/>
        <v>82.289677100000006</v>
      </c>
      <c r="BA384" s="2">
        <f t="shared" si="91"/>
        <v>82.289677100000006</v>
      </c>
      <c r="BB384" s="2">
        <f t="shared" si="92"/>
        <v>82.289677100000006</v>
      </c>
      <c r="BC384" s="2">
        <f t="shared" si="93"/>
        <v>82.289677100000006</v>
      </c>
      <c r="BD384" s="2">
        <f t="shared" si="94"/>
        <v>82.289677100000006</v>
      </c>
      <c r="BE384" s="2">
        <f t="shared" si="95"/>
        <v>82.289677100000006</v>
      </c>
      <c r="BF384" s="2">
        <f t="shared" si="83"/>
        <v>1</v>
      </c>
      <c r="BG384" s="2"/>
      <c r="BH384" s="2">
        <f t="shared" si="84"/>
        <v>82.289677100000006</v>
      </c>
    </row>
    <row r="385" spans="1:60" x14ac:dyDescent="0.25">
      <c r="A385">
        <v>2224454</v>
      </c>
      <c r="B385">
        <v>123965648</v>
      </c>
      <c r="C385" t="s">
        <v>132</v>
      </c>
      <c r="D385">
        <v>2019</v>
      </c>
      <c r="E385">
        <v>0.33</v>
      </c>
      <c r="F385">
        <v>2344</v>
      </c>
      <c r="G385">
        <v>2287</v>
      </c>
      <c r="H385">
        <v>0</v>
      </c>
      <c r="I385">
        <v>692985.08</v>
      </c>
      <c r="J385">
        <v>0</v>
      </c>
      <c r="K385">
        <v>0</v>
      </c>
      <c r="L385">
        <v>1</v>
      </c>
      <c r="M385" t="s">
        <v>632</v>
      </c>
      <c r="N385">
        <v>467917</v>
      </c>
      <c r="O385">
        <v>38.6</v>
      </c>
      <c r="P385" t="s">
        <v>41</v>
      </c>
      <c r="Q385" t="s">
        <v>42</v>
      </c>
      <c r="R385" t="s">
        <v>42</v>
      </c>
      <c r="S385" s="1">
        <v>43606.454895833303</v>
      </c>
      <c r="T385" t="s">
        <v>144</v>
      </c>
      <c r="U385" t="s">
        <v>135</v>
      </c>
      <c r="V385" t="s">
        <v>633</v>
      </c>
      <c r="W385" s="1">
        <v>41962</v>
      </c>
      <c r="Y385">
        <v>1228796646</v>
      </c>
      <c r="AA385">
        <v>100144726495</v>
      </c>
      <c r="AF385" t="s">
        <v>46</v>
      </c>
      <c r="AG385" t="s">
        <v>267</v>
      </c>
      <c r="AH385">
        <v>0</v>
      </c>
      <c r="AI385" t="s">
        <v>148</v>
      </c>
      <c r="AJ385">
        <v>71782.775599999994</v>
      </c>
      <c r="AK385">
        <v>1859.6574000000001</v>
      </c>
      <c r="AL385">
        <v>38.6</v>
      </c>
      <c r="AM385">
        <v>4001</v>
      </c>
      <c r="AN385" t="s">
        <v>199</v>
      </c>
      <c r="AO385" t="s">
        <v>268</v>
      </c>
      <c r="AP385" t="s">
        <v>269</v>
      </c>
      <c r="AR385">
        <f t="shared" si="85"/>
        <v>1859.6574000000001</v>
      </c>
      <c r="AS385">
        <f t="shared" si="86"/>
        <v>71782.775599999994</v>
      </c>
      <c r="AT385" s="2">
        <f t="shared" si="87"/>
        <v>50</v>
      </c>
      <c r="AU385" s="2" t="str">
        <f t="shared" si="88"/>
        <v>вычет превышает налог</v>
      </c>
      <c r="AV385" s="3">
        <f t="shared" si="80"/>
        <v>1E-3</v>
      </c>
      <c r="AW385" s="2">
        <f t="shared" si="89"/>
        <v>0</v>
      </c>
      <c r="AX385" s="2">
        <f t="shared" si="81"/>
        <v>467917</v>
      </c>
      <c r="AY385" s="2">
        <f t="shared" si="82"/>
        <v>2344</v>
      </c>
      <c r="AZ385" s="2">
        <f t="shared" si="90"/>
        <v>0</v>
      </c>
      <c r="BA385" s="2" t="str">
        <f t="shared" si="91"/>
        <v>вычет превышает налог</v>
      </c>
      <c r="BB385" s="2">
        <f t="shared" si="92"/>
        <v>0</v>
      </c>
      <c r="BC385" s="2" t="str">
        <f t="shared" si="93"/>
        <v>вычет превышает налог</v>
      </c>
      <c r="BD385" s="2">
        <f t="shared" si="94"/>
        <v>0</v>
      </c>
      <c r="BE385" s="2" t="str">
        <f t="shared" si="95"/>
        <v>вычет превышает налог</v>
      </c>
      <c r="BF385" s="2" t="str">
        <f t="shared" si="83"/>
        <v>вычет превышает налог</v>
      </c>
      <c r="BG385" s="2"/>
      <c r="BH385" s="2" t="str">
        <f t="shared" si="84"/>
        <v>вычет превышает налог</v>
      </c>
    </row>
    <row r="386" spans="1:60" x14ac:dyDescent="0.25">
      <c r="A386">
        <v>2184172</v>
      </c>
      <c r="B386">
        <v>13095267</v>
      </c>
      <c r="C386" t="s">
        <v>132</v>
      </c>
      <c r="D386">
        <v>2019</v>
      </c>
      <c r="E386">
        <v>0.14000000000000001</v>
      </c>
      <c r="F386">
        <v>454</v>
      </c>
      <c r="G386">
        <v>443</v>
      </c>
      <c r="H386">
        <v>0</v>
      </c>
      <c r="I386">
        <v>316734.06</v>
      </c>
      <c r="J386">
        <v>0</v>
      </c>
      <c r="K386">
        <v>0</v>
      </c>
      <c r="L386">
        <v>1</v>
      </c>
      <c r="M386" t="s">
        <v>634</v>
      </c>
      <c r="N386">
        <v>213865</v>
      </c>
      <c r="O386">
        <v>40.9</v>
      </c>
      <c r="P386" t="s">
        <v>41</v>
      </c>
      <c r="Q386" t="s">
        <v>42</v>
      </c>
      <c r="R386" t="s">
        <v>42</v>
      </c>
      <c r="S386" s="1">
        <v>43606.433287036998</v>
      </c>
      <c r="T386" t="s">
        <v>144</v>
      </c>
      <c r="U386" t="s">
        <v>135</v>
      </c>
      <c r="V386" t="s">
        <v>635</v>
      </c>
      <c r="W386" s="1">
        <v>40779</v>
      </c>
      <c r="Y386">
        <v>1227897998</v>
      </c>
      <c r="AA386">
        <v>100081177470</v>
      </c>
      <c r="AF386" t="s">
        <v>46</v>
      </c>
      <c r="AG386" t="s">
        <v>267</v>
      </c>
      <c r="AH386">
        <v>0</v>
      </c>
      <c r="AI386" t="s">
        <v>148</v>
      </c>
      <c r="AJ386">
        <v>76064.9611</v>
      </c>
      <c r="AK386">
        <v>1859.779</v>
      </c>
      <c r="AL386">
        <v>40.9</v>
      </c>
      <c r="AM386">
        <v>4001</v>
      </c>
      <c r="AN386" t="s">
        <v>199</v>
      </c>
      <c r="AO386" t="s">
        <v>268</v>
      </c>
      <c r="AP386" t="s">
        <v>269</v>
      </c>
      <c r="AR386">
        <f t="shared" si="85"/>
        <v>1859.779</v>
      </c>
      <c r="AS386">
        <f t="shared" si="86"/>
        <v>76064.9611</v>
      </c>
      <c r="AT386" s="2">
        <f t="shared" si="87"/>
        <v>50</v>
      </c>
      <c r="AU386" s="2" t="str">
        <f t="shared" si="88"/>
        <v>вычет превышает налог</v>
      </c>
      <c r="AV386" s="3">
        <f t="shared" si="80"/>
        <v>1E-3</v>
      </c>
      <c r="AW386" s="2">
        <f t="shared" si="89"/>
        <v>0</v>
      </c>
      <c r="AX386" s="2">
        <f t="shared" si="81"/>
        <v>213865</v>
      </c>
      <c r="AY386" s="2">
        <f t="shared" si="82"/>
        <v>454</v>
      </c>
      <c r="AZ386" s="2">
        <f t="shared" si="90"/>
        <v>0</v>
      </c>
      <c r="BA386" s="2" t="str">
        <f t="shared" si="91"/>
        <v>вычет превышает налог</v>
      </c>
      <c r="BB386" s="2">
        <f t="shared" si="92"/>
        <v>0</v>
      </c>
      <c r="BC386" s="2" t="str">
        <f t="shared" si="93"/>
        <v>вычет превышает налог</v>
      </c>
      <c r="BD386" s="2">
        <f t="shared" si="94"/>
        <v>0</v>
      </c>
      <c r="BE386" s="2" t="str">
        <f t="shared" si="95"/>
        <v>вычет превышает налог</v>
      </c>
      <c r="BF386" s="2" t="str">
        <f t="shared" si="83"/>
        <v>вычет превышает налог</v>
      </c>
      <c r="BG386" s="2"/>
      <c r="BH386" s="2" t="str">
        <f t="shared" si="84"/>
        <v>вычет превышает налог</v>
      </c>
    </row>
    <row r="387" spans="1:60" x14ac:dyDescent="0.25">
      <c r="A387">
        <v>2208138</v>
      </c>
      <c r="B387">
        <v>13170143</v>
      </c>
      <c r="C387" t="s">
        <v>132</v>
      </c>
      <c r="D387">
        <v>2019</v>
      </c>
      <c r="E387">
        <v>0.14000000000000001</v>
      </c>
      <c r="F387">
        <v>545</v>
      </c>
      <c r="G387">
        <v>532</v>
      </c>
      <c r="H387">
        <v>0</v>
      </c>
      <c r="I387">
        <v>380215.95</v>
      </c>
      <c r="J387">
        <v>0</v>
      </c>
      <c r="K387">
        <v>0</v>
      </c>
      <c r="L387">
        <v>1</v>
      </c>
      <c r="M387" t="s">
        <v>636</v>
      </c>
      <c r="N387">
        <v>256729.2</v>
      </c>
      <c r="O387">
        <v>53.2</v>
      </c>
      <c r="P387" t="s">
        <v>41</v>
      </c>
      <c r="Q387" t="s">
        <v>42</v>
      </c>
      <c r="R387" t="s">
        <v>42</v>
      </c>
      <c r="S387" s="1">
        <v>43606.4530324074</v>
      </c>
      <c r="T387" t="s">
        <v>144</v>
      </c>
      <c r="U387" t="s">
        <v>135</v>
      </c>
      <c r="V387" t="s">
        <v>637</v>
      </c>
      <c r="W387" s="1">
        <v>40688</v>
      </c>
      <c r="Y387">
        <v>1228716181</v>
      </c>
      <c r="AA387">
        <v>100163574241</v>
      </c>
      <c r="AF387" t="s">
        <v>46</v>
      </c>
      <c r="AG387" t="s">
        <v>267</v>
      </c>
      <c r="AH387">
        <v>0</v>
      </c>
      <c r="AI387" t="s">
        <v>148</v>
      </c>
      <c r="AJ387">
        <v>131961.22210000001</v>
      </c>
      <c r="AK387">
        <v>2480.4740999999999</v>
      </c>
      <c r="AL387">
        <v>53.2</v>
      </c>
      <c r="AM387">
        <v>4001</v>
      </c>
      <c r="AN387" t="s">
        <v>199</v>
      </c>
      <c r="AO387" t="s">
        <v>268</v>
      </c>
      <c r="AP387" t="s">
        <v>269</v>
      </c>
      <c r="AR387">
        <f t="shared" si="85"/>
        <v>2480.4740999999999</v>
      </c>
      <c r="AS387">
        <f t="shared" si="86"/>
        <v>131961.22210000001</v>
      </c>
      <c r="AT387" s="2">
        <f t="shared" si="87"/>
        <v>50</v>
      </c>
      <c r="AU387" s="2">
        <f t="shared" si="88"/>
        <v>7937.5171000000119</v>
      </c>
      <c r="AV387" s="3">
        <f t="shared" ref="AV387:AV450" si="96">IF(OR(AND(AQ387="Список",AP387="Прочие объекты"),AS387&gt;300000000),2%,IF(VLOOKUP(AP387,$BJ$3:$BM$10,3,FALSE)=0,VLOOKUP(AP387,$BJ$3:$BM$10,2,FALSE),IF(AU387&gt;=VLOOKUP(AP387,$BJ$3:$BM$10,3,FALSE),VLOOKUP(AP387,$BJ$3:$BM$10,4,FALSE),VLOOKUP(AP387,$BJ$3:$BM$10,2,FALSE))))</f>
        <v>1E-3</v>
      </c>
      <c r="AW387" s="2">
        <f t="shared" si="89"/>
        <v>7.9375171000000124</v>
      </c>
      <c r="AX387" s="2">
        <f t="shared" ref="AX387:AX450" si="97">N387</f>
        <v>256729.2</v>
      </c>
      <c r="AY387" s="2">
        <f t="shared" ref="AY387:AY450" si="98">IF(H387&gt;0,"льгота",F387)</f>
        <v>545</v>
      </c>
      <c r="AZ387" s="2">
        <f t="shared" si="90"/>
        <v>7.9375171000000124</v>
      </c>
      <c r="BA387" s="2">
        <f t="shared" si="91"/>
        <v>7.9375171000000124</v>
      </c>
      <c r="BB387" s="2">
        <f t="shared" si="92"/>
        <v>7.9375171000000124</v>
      </c>
      <c r="BC387" s="2">
        <f t="shared" si="93"/>
        <v>7.9375171000000124</v>
      </c>
      <c r="BD387" s="2">
        <f t="shared" si="94"/>
        <v>7.9375171000000124</v>
      </c>
      <c r="BE387" s="2">
        <f t="shared" si="95"/>
        <v>7.9375171000000124</v>
      </c>
      <c r="BF387" s="2">
        <f t="shared" ref="BF387:BF450" si="99">IF(BC387="льгота","льгота",IF(BC387="вычет превышает налог","вычет превышает налог",BE387/BC387))</f>
        <v>1</v>
      </c>
      <c r="BG387" s="2"/>
      <c r="BH387" s="2">
        <f t="shared" ref="BH387:BH450" si="100">IF(H387&gt;0,"льгота",IF(AU387="вычет превышает налог","вычет превышает налог",(IF(AND(AR387="Список",OR(AQ387="Гараж",AQ387="Машино-место")),IF(BF387&gt;$BG$3,BC387*$BG$3,BE387),IF(AR387="Список",BE387,IF(BF387&gt;$BG$3,BC387*$BG$3,BE387))))))</f>
        <v>7.9375171000000124</v>
      </c>
    </row>
    <row r="388" spans="1:60" x14ac:dyDescent="0.25">
      <c r="A388">
        <v>2196851</v>
      </c>
      <c r="B388">
        <v>13095302</v>
      </c>
      <c r="C388" t="s">
        <v>132</v>
      </c>
      <c r="D388">
        <v>2019</v>
      </c>
      <c r="E388">
        <v>0.33</v>
      </c>
      <c r="F388">
        <v>3252</v>
      </c>
      <c r="G388">
        <v>0</v>
      </c>
      <c r="H388">
        <v>3173</v>
      </c>
      <c r="I388">
        <v>961658.91</v>
      </c>
      <c r="J388">
        <v>0</v>
      </c>
      <c r="K388">
        <v>2</v>
      </c>
      <c r="L388">
        <v>1</v>
      </c>
      <c r="M388" t="s">
        <v>638</v>
      </c>
      <c r="N388">
        <v>649330.80000000005</v>
      </c>
      <c r="O388">
        <v>45.7</v>
      </c>
      <c r="P388" t="s">
        <v>58</v>
      </c>
      <c r="Q388" t="s">
        <v>59</v>
      </c>
      <c r="R388" t="s">
        <v>60</v>
      </c>
      <c r="S388" s="1">
        <v>43606.437083333301</v>
      </c>
      <c r="T388" t="s">
        <v>144</v>
      </c>
      <c r="U388" t="s">
        <v>135</v>
      </c>
      <c r="V388" t="s">
        <v>639</v>
      </c>
      <c r="W388" s="1">
        <v>42796</v>
      </c>
      <c r="Y388">
        <v>1228048707</v>
      </c>
      <c r="AA388">
        <v>100097809082</v>
      </c>
      <c r="AD388" t="s">
        <v>62</v>
      </c>
      <c r="AF388" t="s">
        <v>46</v>
      </c>
      <c r="AG388" t="s">
        <v>267</v>
      </c>
      <c r="AH388">
        <v>0</v>
      </c>
      <c r="AI388" t="s">
        <v>148</v>
      </c>
      <c r="AJ388">
        <v>85002.795199999993</v>
      </c>
      <c r="AK388">
        <v>1860.0174</v>
      </c>
      <c r="AL388">
        <v>45.7</v>
      </c>
      <c r="AM388">
        <v>4001</v>
      </c>
      <c r="AN388" t="s">
        <v>199</v>
      </c>
      <c r="AO388" t="s">
        <v>268</v>
      </c>
      <c r="AP388" t="s">
        <v>269</v>
      </c>
      <c r="AR388">
        <f t="shared" ref="AR388:AR451" si="101">AK388</f>
        <v>1860.0174</v>
      </c>
      <c r="AS388">
        <f t="shared" ref="AS388:AS451" si="102">AJ388</f>
        <v>85002.795199999993</v>
      </c>
      <c r="AT388" s="2">
        <f t="shared" ref="AT388:AT451" si="103">IF(AP388="Квартира",20,IF(AP388="Комната",10,IF(AP388="Часть жилого дома",20,IF(AP388="Жилой дом",50,0))))</f>
        <v>50</v>
      </c>
      <c r="AU388" s="2" t="str">
        <f t="shared" ref="AU388:AU451" si="104">IF(AS388-(AR388*AT388)&gt;0,AS388-(AR388*AT388),"вычет превышает налог")</f>
        <v>вычет превышает налог</v>
      </c>
      <c r="AV388" s="3">
        <f t="shared" si="96"/>
        <v>1E-3</v>
      </c>
      <c r="AW388" s="2">
        <f t="shared" ref="AW388:AW451" si="105">IF(AU388="вычет превышает налог",0,AU388*AV388*L388)</f>
        <v>0</v>
      </c>
      <c r="AX388" s="2">
        <f t="shared" si="97"/>
        <v>649330.80000000005</v>
      </c>
      <c r="AY388" s="2" t="str">
        <f t="shared" si="98"/>
        <v>льгота</v>
      </c>
      <c r="AZ388" s="2">
        <f t="shared" ref="AZ388:AZ451" si="106">IF(AQ388="Список",AW388,IF($AW388&gt;$AY388,($AW388-$AY388)*0.2+$AY388,$AW388))</f>
        <v>0</v>
      </c>
      <c r="BA388" s="2" t="str">
        <f t="shared" ref="BA388:BA451" si="107">IF($H388&gt;0,"льгота",IF(AU388="вычет превышает налог","вычет превышает налог",AZ388))</f>
        <v>льгота</v>
      </c>
      <c r="BB388" s="2">
        <f t="shared" ref="BB388:BB451" si="108">IF(AQ388="Список",AW388,IF($AW388&gt;$AY388,($AW388-$AY388)*0.4+$AY388,$AW388))</f>
        <v>0</v>
      </c>
      <c r="BC388" s="2" t="str">
        <f t="shared" ref="BC388:BC451" si="109">IF($H388&gt;0,"льгота",IF(AU388="вычет превышает налог","вычет превышает налог",BB388))</f>
        <v>льгота</v>
      </c>
      <c r="BD388" s="2">
        <f t="shared" ref="BD388:BD451" si="110">IF(AQ388="Список",AW388,IF($AW388&gt;$AY388,($AW388-$AY388)*0.6+$AY388,$AW388))</f>
        <v>0</v>
      </c>
      <c r="BE388" s="2" t="str">
        <f t="shared" ref="BE388:BE451" si="111">IF($H388&gt;0,"льгота",IF(AU388="вычет превышает налог","вычет превышает налог",BD388))</f>
        <v>льгота</v>
      </c>
      <c r="BF388" s="2" t="str">
        <f t="shared" si="99"/>
        <v>льгота</v>
      </c>
      <c r="BG388" s="2"/>
      <c r="BH388" s="2" t="str">
        <f t="shared" si="100"/>
        <v>льгота</v>
      </c>
    </row>
    <row r="389" spans="1:60" x14ac:dyDescent="0.25">
      <c r="A389">
        <v>2183643</v>
      </c>
      <c r="B389">
        <v>13095308</v>
      </c>
      <c r="C389" t="s">
        <v>132</v>
      </c>
      <c r="D389">
        <v>2019</v>
      </c>
      <c r="E389">
        <v>0.33</v>
      </c>
      <c r="F389">
        <v>169</v>
      </c>
      <c r="G389">
        <v>0</v>
      </c>
      <c r="H389">
        <v>165</v>
      </c>
      <c r="I389">
        <v>598221.16</v>
      </c>
      <c r="J389">
        <v>0</v>
      </c>
      <c r="K389">
        <v>0</v>
      </c>
      <c r="L389">
        <v>1</v>
      </c>
      <c r="M389" t="s">
        <v>640</v>
      </c>
      <c r="N389">
        <v>403930.56</v>
      </c>
      <c r="O389">
        <v>52.3</v>
      </c>
      <c r="P389" t="s">
        <v>58</v>
      </c>
      <c r="Q389" t="s">
        <v>59</v>
      </c>
      <c r="R389" t="s">
        <v>60</v>
      </c>
      <c r="S389" s="1">
        <v>43606.435451388897</v>
      </c>
      <c r="T389" t="s">
        <v>144</v>
      </c>
      <c r="U389" t="s">
        <v>135</v>
      </c>
      <c r="V389" t="s">
        <v>641</v>
      </c>
      <c r="W389" s="1">
        <v>41298</v>
      </c>
      <c r="X389" s="1">
        <v>43138</v>
      </c>
      <c r="Y389">
        <v>1227983677</v>
      </c>
      <c r="AA389">
        <v>100080770143</v>
      </c>
      <c r="AD389" t="s">
        <v>62</v>
      </c>
      <c r="AF389" t="s">
        <v>46</v>
      </c>
      <c r="AG389" t="s">
        <v>267</v>
      </c>
      <c r="AH389">
        <v>0</v>
      </c>
      <c r="AI389" t="s">
        <v>148</v>
      </c>
      <c r="AJ389">
        <v>97294.573900000003</v>
      </c>
      <c r="AK389">
        <v>1860.3169</v>
      </c>
      <c r="AL389">
        <v>52.3</v>
      </c>
      <c r="AM389">
        <v>4001</v>
      </c>
      <c r="AN389" t="s">
        <v>199</v>
      </c>
      <c r="AO389" t="s">
        <v>268</v>
      </c>
      <c r="AP389" t="s">
        <v>269</v>
      </c>
      <c r="AR389">
        <f t="shared" si="101"/>
        <v>1860.3169</v>
      </c>
      <c r="AS389">
        <f t="shared" si="102"/>
        <v>97294.573900000003</v>
      </c>
      <c r="AT389" s="2">
        <f t="shared" si="103"/>
        <v>50</v>
      </c>
      <c r="AU389" s="2">
        <f t="shared" si="104"/>
        <v>4278.7289000000019</v>
      </c>
      <c r="AV389" s="3">
        <f t="shared" si="96"/>
        <v>1E-3</v>
      </c>
      <c r="AW389" s="2">
        <f t="shared" si="105"/>
        <v>4.2787289000000017</v>
      </c>
      <c r="AX389" s="2">
        <f t="shared" si="97"/>
        <v>403930.56</v>
      </c>
      <c r="AY389" s="2" t="str">
        <f t="shared" si="98"/>
        <v>льгота</v>
      </c>
      <c r="AZ389" s="2">
        <f t="shared" si="106"/>
        <v>4.2787289000000017</v>
      </c>
      <c r="BA389" s="2" t="str">
        <f t="shared" si="107"/>
        <v>льгота</v>
      </c>
      <c r="BB389" s="2">
        <f t="shared" si="108"/>
        <v>4.2787289000000017</v>
      </c>
      <c r="BC389" s="2" t="str">
        <f t="shared" si="109"/>
        <v>льгота</v>
      </c>
      <c r="BD389" s="2">
        <f t="shared" si="110"/>
        <v>4.2787289000000017</v>
      </c>
      <c r="BE389" s="2" t="str">
        <f t="shared" si="111"/>
        <v>льгота</v>
      </c>
      <c r="BF389" s="2" t="str">
        <f t="shared" si="99"/>
        <v>льгота</v>
      </c>
      <c r="BG389" s="2"/>
      <c r="BH389" s="2" t="str">
        <f t="shared" si="100"/>
        <v>льгота</v>
      </c>
    </row>
    <row r="390" spans="1:60" x14ac:dyDescent="0.25">
      <c r="A390">
        <v>2183644</v>
      </c>
      <c r="B390">
        <v>13095308</v>
      </c>
      <c r="C390" t="s">
        <v>132</v>
      </c>
      <c r="D390">
        <v>2019</v>
      </c>
      <c r="E390">
        <v>0.04</v>
      </c>
      <c r="F390">
        <v>45</v>
      </c>
      <c r="G390">
        <v>44</v>
      </c>
      <c r="H390">
        <v>0</v>
      </c>
      <c r="I390">
        <v>119644.23</v>
      </c>
      <c r="J390">
        <v>0</v>
      </c>
      <c r="K390">
        <v>0</v>
      </c>
      <c r="L390">
        <v>0.2</v>
      </c>
      <c r="M390" t="s">
        <v>640</v>
      </c>
      <c r="N390">
        <v>403930.56</v>
      </c>
      <c r="O390">
        <v>52.3</v>
      </c>
      <c r="P390" t="s">
        <v>41</v>
      </c>
      <c r="Q390" t="s">
        <v>42</v>
      </c>
      <c r="R390" t="s">
        <v>42</v>
      </c>
      <c r="S390" s="1">
        <v>43606.437881944403</v>
      </c>
      <c r="T390" t="s">
        <v>144</v>
      </c>
      <c r="U390" t="s">
        <v>135</v>
      </c>
      <c r="V390" t="s">
        <v>641</v>
      </c>
      <c r="W390" s="1">
        <v>43138</v>
      </c>
      <c r="Y390">
        <v>1228081357</v>
      </c>
      <c r="AA390">
        <v>100148001522</v>
      </c>
      <c r="AF390" t="s">
        <v>46</v>
      </c>
      <c r="AG390" t="s">
        <v>267</v>
      </c>
      <c r="AH390">
        <v>0</v>
      </c>
      <c r="AI390" t="s">
        <v>148</v>
      </c>
      <c r="AJ390">
        <v>97294.573900000003</v>
      </c>
      <c r="AK390">
        <v>1860.3169</v>
      </c>
      <c r="AL390">
        <v>52.3</v>
      </c>
      <c r="AM390">
        <v>4001</v>
      </c>
      <c r="AN390" t="s">
        <v>199</v>
      </c>
      <c r="AO390" t="s">
        <v>268</v>
      </c>
      <c r="AP390" t="s">
        <v>269</v>
      </c>
      <c r="AR390">
        <f t="shared" si="101"/>
        <v>1860.3169</v>
      </c>
      <c r="AS390">
        <f t="shared" si="102"/>
        <v>97294.573900000003</v>
      </c>
      <c r="AT390" s="2">
        <f t="shared" si="103"/>
        <v>50</v>
      </c>
      <c r="AU390" s="2">
        <f t="shared" si="104"/>
        <v>4278.7289000000019</v>
      </c>
      <c r="AV390" s="3">
        <f t="shared" si="96"/>
        <v>1E-3</v>
      </c>
      <c r="AW390" s="2">
        <f t="shared" si="105"/>
        <v>0.85574578000000034</v>
      </c>
      <c r="AX390" s="2">
        <f t="shared" si="97"/>
        <v>403930.56</v>
      </c>
      <c r="AY390" s="2">
        <f t="shared" si="98"/>
        <v>45</v>
      </c>
      <c r="AZ390" s="2">
        <f t="shared" si="106"/>
        <v>0.85574578000000034</v>
      </c>
      <c r="BA390" s="2">
        <f t="shared" si="107"/>
        <v>0.85574578000000034</v>
      </c>
      <c r="BB390" s="2">
        <f t="shared" si="108"/>
        <v>0.85574578000000034</v>
      </c>
      <c r="BC390" s="2">
        <f t="shared" si="109"/>
        <v>0.85574578000000034</v>
      </c>
      <c r="BD390" s="2">
        <f t="shared" si="110"/>
        <v>0.85574578000000034</v>
      </c>
      <c r="BE390" s="2">
        <f t="shared" si="111"/>
        <v>0.85574578000000034</v>
      </c>
      <c r="BF390" s="2">
        <f t="shared" si="99"/>
        <v>1</v>
      </c>
      <c r="BG390" s="2"/>
      <c r="BH390" s="2">
        <f t="shared" si="100"/>
        <v>0.85574578000000034</v>
      </c>
    </row>
    <row r="391" spans="1:60" x14ac:dyDescent="0.25">
      <c r="A391">
        <v>2183645</v>
      </c>
      <c r="B391">
        <v>13095308</v>
      </c>
      <c r="C391" t="s">
        <v>132</v>
      </c>
      <c r="D391">
        <v>2019</v>
      </c>
      <c r="E391">
        <v>0.04</v>
      </c>
      <c r="F391">
        <v>45</v>
      </c>
      <c r="G391">
        <v>36</v>
      </c>
      <c r="H391">
        <v>8</v>
      </c>
      <c r="I391">
        <v>119644.23</v>
      </c>
      <c r="J391">
        <v>0</v>
      </c>
      <c r="K391">
        <v>0</v>
      </c>
      <c r="L391">
        <v>0.2</v>
      </c>
      <c r="M391" t="s">
        <v>640</v>
      </c>
      <c r="N391">
        <v>403930.56</v>
      </c>
      <c r="O391">
        <v>52.3</v>
      </c>
      <c r="P391" t="s">
        <v>58</v>
      </c>
      <c r="Q391" t="s">
        <v>59</v>
      </c>
      <c r="R391" t="s">
        <v>60</v>
      </c>
      <c r="S391" s="1">
        <v>43606.439502314803</v>
      </c>
      <c r="T391" t="s">
        <v>144</v>
      </c>
      <c r="U391" t="s">
        <v>135</v>
      </c>
      <c r="V391" t="s">
        <v>641</v>
      </c>
      <c r="W391" s="1">
        <v>43138</v>
      </c>
      <c r="Y391">
        <v>1228148273</v>
      </c>
      <c r="AA391">
        <v>100207144582</v>
      </c>
      <c r="AD391" t="s">
        <v>642</v>
      </c>
      <c r="AF391" t="s">
        <v>46</v>
      </c>
      <c r="AG391" t="s">
        <v>267</v>
      </c>
      <c r="AH391">
        <v>0</v>
      </c>
      <c r="AI391" t="s">
        <v>148</v>
      </c>
      <c r="AJ391">
        <v>97294.573900000003</v>
      </c>
      <c r="AK391">
        <v>1860.3169</v>
      </c>
      <c r="AL391">
        <v>52.3</v>
      </c>
      <c r="AM391">
        <v>4001</v>
      </c>
      <c r="AN391" t="s">
        <v>199</v>
      </c>
      <c r="AO391" t="s">
        <v>268</v>
      </c>
      <c r="AP391" t="s">
        <v>269</v>
      </c>
      <c r="AR391">
        <f t="shared" si="101"/>
        <v>1860.3169</v>
      </c>
      <c r="AS391">
        <f t="shared" si="102"/>
        <v>97294.573900000003</v>
      </c>
      <c r="AT391" s="2">
        <f t="shared" si="103"/>
        <v>50</v>
      </c>
      <c r="AU391" s="2">
        <f t="shared" si="104"/>
        <v>4278.7289000000019</v>
      </c>
      <c r="AV391" s="3">
        <f t="shared" si="96"/>
        <v>1E-3</v>
      </c>
      <c r="AW391" s="2">
        <f t="shared" si="105"/>
        <v>0.85574578000000034</v>
      </c>
      <c r="AX391" s="2">
        <f t="shared" si="97"/>
        <v>403930.56</v>
      </c>
      <c r="AY391" s="2" t="str">
        <f t="shared" si="98"/>
        <v>льгота</v>
      </c>
      <c r="AZ391" s="2">
        <f t="shared" si="106"/>
        <v>0.85574578000000034</v>
      </c>
      <c r="BA391" s="2" t="str">
        <f t="shared" si="107"/>
        <v>льгота</v>
      </c>
      <c r="BB391" s="2">
        <f t="shared" si="108"/>
        <v>0.85574578000000034</v>
      </c>
      <c r="BC391" s="2" t="str">
        <f t="shared" si="109"/>
        <v>льгота</v>
      </c>
      <c r="BD391" s="2">
        <f t="shared" si="110"/>
        <v>0.85574578000000034</v>
      </c>
      <c r="BE391" s="2" t="str">
        <f t="shared" si="111"/>
        <v>льгота</v>
      </c>
      <c r="BF391" s="2" t="str">
        <f t="shared" si="99"/>
        <v>льгота</v>
      </c>
      <c r="BG391" s="2"/>
      <c r="BH391" s="2" t="str">
        <f t="shared" si="100"/>
        <v>льгота</v>
      </c>
    </row>
    <row r="392" spans="1:60" x14ac:dyDescent="0.25">
      <c r="A392">
        <v>2183646</v>
      </c>
      <c r="B392">
        <v>13095308</v>
      </c>
      <c r="C392" t="s">
        <v>132</v>
      </c>
      <c r="D392">
        <v>2019</v>
      </c>
      <c r="E392">
        <v>0.04</v>
      </c>
      <c r="F392">
        <v>45</v>
      </c>
      <c r="G392">
        <v>44</v>
      </c>
      <c r="H392">
        <v>0</v>
      </c>
      <c r="I392">
        <v>119644.23</v>
      </c>
      <c r="J392">
        <v>0</v>
      </c>
      <c r="K392">
        <v>0</v>
      </c>
      <c r="L392">
        <v>0.2</v>
      </c>
      <c r="M392" t="s">
        <v>640</v>
      </c>
      <c r="N392">
        <v>403930.56</v>
      </c>
      <c r="O392">
        <v>52.3</v>
      </c>
      <c r="P392" t="s">
        <v>41</v>
      </c>
      <c r="Q392" t="s">
        <v>42</v>
      </c>
      <c r="R392" t="s">
        <v>42</v>
      </c>
      <c r="S392" s="1">
        <v>43606.457858796297</v>
      </c>
      <c r="T392" t="s">
        <v>144</v>
      </c>
      <c r="U392" t="s">
        <v>135</v>
      </c>
      <c r="V392" t="s">
        <v>641</v>
      </c>
      <c r="W392" s="1">
        <v>43138</v>
      </c>
      <c r="Y392">
        <v>1228929510</v>
      </c>
      <c r="AA392">
        <v>2000115169199</v>
      </c>
      <c r="AF392" t="s">
        <v>46</v>
      </c>
      <c r="AG392" t="s">
        <v>267</v>
      </c>
      <c r="AH392">
        <v>0</v>
      </c>
      <c r="AI392" t="s">
        <v>148</v>
      </c>
      <c r="AJ392">
        <v>97294.573900000003</v>
      </c>
      <c r="AK392">
        <v>1860.3169</v>
      </c>
      <c r="AL392">
        <v>52.3</v>
      </c>
      <c r="AM392">
        <v>4001</v>
      </c>
      <c r="AN392" t="s">
        <v>199</v>
      </c>
      <c r="AO392" t="s">
        <v>268</v>
      </c>
      <c r="AP392" t="s">
        <v>269</v>
      </c>
      <c r="AR392">
        <f t="shared" si="101"/>
        <v>1860.3169</v>
      </c>
      <c r="AS392">
        <f t="shared" si="102"/>
        <v>97294.573900000003</v>
      </c>
      <c r="AT392" s="2">
        <f t="shared" si="103"/>
        <v>50</v>
      </c>
      <c r="AU392" s="2">
        <f t="shared" si="104"/>
        <v>4278.7289000000019</v>
      </c>
      <c r="AV392" s="3">
        <f t="shared" si="96"/>
        <v>1E-3</v>
      </c>
      <c r="AW392" s="2">
        <f t="shared" si="105"/>
        <v>0.85574578000000034</v>
      </c>
      <c r="AX392" s="2">
        <f t="shared" si="97"/>
        <v>403930.56</v>
      </c>
      <c r="AY392" s="2">
        <f t="shared" si="98"/>
        <v>45</v>
      </c>
      <c r="AZ392" s="2">
        <f t="shared" si="106"/>
        <v>0.85574578000000034</v>
      </c>
      <c r="BA392" s="2">
        <f t="shared" si="107"/>
        <v>0.85574578000000034</v>
      </c>
      <c r="BB392" s="2">
        <f t="shared" si="108"/>
        <v>0.85574578000000034</v>
      </c>
      <c r="BC392" s="2">
        <f t="shared" si="109"/>
        <v>0.85574578000000034</v>
      </c>
      <c r="BD392" s="2">
        <f t="shared" si="110"/>
        <v>0.85574578000000034</v>
      </c>
      <c r="BE392" s="2">
        <f t="shared" si="111"/>
        <v>0.85574578000000034</v>
      </c>
      <c r="BF392" s="2">
        <f t="shared" si="99"/>
        <v>1</v>
      </c>
      <c r="BG392" s="2"/>
      <c r="BH392" s="2">
        <f t="shared" si="100"/>
        <v>0.85574578000000034</v>
      </c>
    </row>
    <row r="393" spans="1:60" x14ac:dyDescent="0.25">
      <c r="A393">
        <v>2256321</v>
      </c>
      <c r="B393">
        <v>174000361</v>
      </c>
      <c r="C393" t="s">
        <v>132</v>
      </c>
      <c r="D393">
        <v>2019</v>
      </c>
      <c r="E393">
        <v>0.04</v>
      </c>
      <c r="F393">
        <v>49</v>
      </c>
      <c r="G393">
        <v>48</v>
      </c>
      <c r="H393">
        <v>0</v>
      </c>
      <c r="I393">
        <v>120781.49</v>
      </c>
      <c r="J393">
        <v>0</v>
      </c>
      <c r="K393">
        <v>0</v>
      </c>
      <c r="L393">
        <v>0.33333000000000002</v>
      </c>
      <c r="M393" t="s">
        <v>643</v>
      </c>
      <c r="N393">
        <v>244662.05</v>
      </c>
      <c r="O393">
        <v>44.4</v>
      </c>
      <c r="P393" t="s">
        <v>41</v>
      </c>
      <c r="Q393" t="s">
        <v>42</v>
      </c>
      <c r="R393" t="s">
        <v>42</v>
      </c>
      <c r="S393" s="1">
        <v>43606.4538888889</v>
      </c>
      <c r="T393" t="s">
        <v>144</v>
      </c>
      <c r="U393" t="s">
        <v>135</v>
      </c>
      <c r="V393" t="s">
        <v>644</v>
      </c>
      <c r="W393" s="1">
        <v>42408</v>
      </c>
      <c r="Y393">
        <v>1228753086</v>
      </c>
      <c r="AA393">
        <v>100097808739</v>
      </c>
      <c r="AF393" t="s">
        <v>46</v>
      </c>
      <c r="AG393" t="s">
        <v>267</v>
      </c>
      <c r="AH393">
        <v>0</v>
      </c>
      <c r="AI393" t="s">
        <v>148</v>
      </c>
      <c r="AJ393">
        <v>82581.988700000002</v>
      </c>
      <c r="AK393">
        <v>1859.9547</v>
      </c>
      <c r="AL393">
        <v>44.4</v>
      </c>
      <c r="AM393">
        <v>4001</v>
      </c>
      <c r="AN393" t="s">
        <v>199</v>
      </c>
      <c r="AO393" t="s">
        <v>268</v>
      </c>
      <c r="AP393" t="s">
        <v>269</v>
      </c>
      <c r="AR393">
        <f t="shared" si="101"/>
        <v>1859.9547</v>
      </c>
      <c r="AS393">
        <f t="shared" si="102"/>
        <v>82581.988700000002</v>
      </c>
      <c r="AT393" s="2">
        <f t="shared" si="103"/>
        <v>50</v>
      </c>
      <c r="AU393" s="2" t="str">
        <f t="shared" si="104"/>
        <v>вычет превышает налог</v>
      </c>
      <c r="AV393" s="3">
        <f t="shared" si="96"/>
        <v>1E-3</v>
      </c>
      <c r="AW393" s="2">
        <f t="shared" si="105"/>
        <v>0</v>
      </c>
      <c r="AX393" s="2">
        <f t="shared" si="97"/>
        <v>244662.05</v>
      </c>
      <c r="AY393" s="2">
        <f t="shared" si="98"/>
        <v>49</v>
      </c>
      <c r="AZ393" s="2">
        <f t="shared" si="106"/>
        <v>0</v>
      </c>
      <c r="BA393" s="2" t="str">
        <f t="shared" si="107"/>
        <v>вычет превышает налог</v>
      </c>
      <c r="BB393" s="2">
        <f t="shared" si="108"/>
        <v>0</v>
      </c>
      <c r="BC393" s="2" t="str">
        <f t="shared" si="109"/>
        <v>вычет превышает налог</v>
      </c>
      <c r="BD393" s="2">
        <f t="shared" si="110"/>
        <v>0</v>
      </c>
      <c r="BE393" s="2" t="str">
        <f t="shared" si="111"/>
        <v>вычет превышает налог</v>
      </c>
      <c r="BF393" s="2" t="str">
        <f t="shared" si="99"/>
        <v>вычет превышает налог</v>
      </c>
      <c r="BG393" s="2"/>
      <c r="BH393" s="2" t="str">
        <f t="shared" si="100"/>
        <v>вычет превышает налог</v>
      </c>
    </row>
    <row r="394" spans="1:60" x14ac:dyDescent="0.25">
      <c r="A394">
        <v>2256322</v>
      </c>
      <c r="B394">
        <v>174000361</v>
      </c>
      <c r="C394" t="s">
        <v>132</v>
      </c>
      <c r="D394">
        <v>2019</v>
      </c>
      <c r="E394">
        <v>0.04</v>
      </c>
      <c r="F394">
        <v>49</v>
      </c>
      <c r="G394">
        <v>48</v>
      </c>
      <c r="H394">
        <v>0</v>
      </c>
      <c r="I394">
        <v>120781.49</v>
      </c>
      <c r="J394">
        <v>0</v>
      </c>
      <c r="K394">
        <v>0</v>
      </c>
      <c r="L394">
        <v>0.33333000000000002</v>
      </c>
      <c r="M394" t="s">
        <v>643</v>
      </c>
      <c r="N394">
        <v>244662.05</v>
      </c>
      <c r="O394">
        <v>44.4</v>
      </c>
      <c r="P394" t="s">
        <v>41</v>
      </c>
      <c r="Q394" t="s">
        <v>42</v>
      </c>
      <c r="R394" t="s">
        <v>42</v>
      </c>
      <c r="S394" s="1">
        <v>43606.440879629597</v>
      </c>
      <c r="T394" t="s">
        <v>144</v>
      </c>
      <c r="U394" t="s">
        <v>135</v>
      </c>
      <c r="V394" t="s">
        <v>644</v>
      </c>
      <c r="W394" s="1">
        <v>42408</v>
      </c>
      <c r="Y394">
        <v>1228204656</v>
      </c>
      <c r="AA394">
        <v>100139534015</v>
      </c>
      <c r="AF394" t="s">
        <v>46</v>
      </c>
      <c r="AG394" t="s">
        <v>267</v>
      </c>
      <c r="AH394">
        <v>0</v>
      </c>
      <c r="AI394" t="s">
        <v>148</v>
      </c>
      <c r="AJ394">
        <v>82581.988700000002</v>
      </c>
      <c r="AK394">
        <v>1859.9547</v>
      </c>
      <c r="AL394">
        <v>44.4</v>
      </c>
      <c r="AM394">
        <v>4001</v>
      </c>
      <c r="AN394" t="s">
        <v>199</v>
      </c>
      <c r="AO394" t="s">
        <v>268</v>
      </c>
      <c r="AP394" t="s">
        <v>269</v>
      </c>
      <c r="AR394">
        <f t="shared" si="101"/>
        <v>1859.9547</v>
      </c>
      <c r="AS394">
        <f t="shared" si="102"/>
        <v>82581.988700000002</v>
      </c>
      <c r="AT394" s="2">
        <f t="shared" si="103"/>
        <v>50</v>
      </c>
      <c r="AU394" s="2" t="str">
        <f t="shared" si="104"/>
        <v>вычет превышает налог</v>
      </c>
      <c r="AV394" s="3">
        <f t="shared" si="96"/>
        <v>1E-3</v>
      </c>
      <c r="AW394" s="2">
        <f t="shared" si="105"/>
        <v>0</v>
      </c>
      <c r="AX394" s="2">
        <f t="shared" si="97"/>
        <v>244662.05</v>
      </c>
      <c r="AY394" s="2">
        <f t="shared" si="98"/>
        <v>49</v>
      </c>
      <c r="AZ394" s="2">
        <f t="shared" si="106"/>
        <v>0</v>
      </c>
      <c r="BA394" s="2" t="str">
        <f t="shared" si="107"/>
        <v>вычет превышает налог</v>
      </c>
      <c r="BB394" s="2">
        <f t="shared" si="108"/>
        <v>0</v>
      </c>
      <c r="BC394" s="2" t="str">
        <f t="shared" si="109"/>
        <v>вычет превышает налог</v>
      </c>
      <c r="BD394" s="2">
        <f t="shared" si="110"/>
        <v>0</v>
      </c>
      <c r="BE394" s="2" t="str">
        <f t="shared" si="111"/>
        <v>вычет превышает налог</v>
      </c>
      <c r="BF394" s="2" t="str">
        <f t="shared" si="99"/>
        <v>вычет превышает налог</v>
      </c>
      <c r="BG394" s="2"/>
      <c r="BH394" s="2" t="str">
        <f t="shared" si="100"/>
        <v>вычет превышает налог</v>
      </c>
    </row>
    <row r="395" spans="1:60" x14ac:dyDescent="0.25">
      <c r="A395">
        <v>2256323</v>
      </c>
      <c r="B395">
        <v>174000361</v>
      </c>
      <c r="C395" t="s">
        <v>132</v>
      </c>
      <c r="D395">
        <v>2019</v>
      </c>
      <c r="E395">
        <v>0.04</v>
      </c>
      <c r="F395">
        <v>49</v>
      </c>
      <c r="G395">
        <v>48</v>
      </c>
      <c r="H395">
        <v>0</v>
      </c>
      <c r="I395">
        <v>120781.49</v>
      </c>
      <c r="J395">
        <v>0</v>
      </c>
      <c r="K395">
        <v>0</v>
      </c>
      <c r="L395">
        <v>0.33333000000000002</v>
      </c>
      <c r="M395" t="s">
        <v>643</v>
      </c>
      <c r="N395">
        <v>244662.05</v>
      </c>
      <c r="O395">
        <v>44.4</v>
      </c>
      <c r="P395" t="s">
        <v>41</v>
      </c>
      <c r="Q395" t="s">
        <v>42</v>
      </c>
      <c r="R395" t="s">
        <v>42</v>
      </c>
      <c r="S395" s="1">
        <v>43606.4538888889</v>
      </c>
      <c r="T395" t="s">
        <v>144</v>
      </c>
      <c r="U395" t="s">
        <v>135</v>
      </c>
      <c r="V395" t="s">
        <v>644</v>
      </c>
      <c r="W395" s="1">
        <v>42408</v>
      </c>
      <c r="Y395">
        <v>1228753334</v>
      </c>
      <c r="AA395">
        <v>100150669009</v>
      </c>
      <c r="AF395" t="s">
        <v>46</v>
      </c>
      <c r="AG395" t="s">
        <v>267</v>
      </c>
      <c r="AH395">
        <v>0</v>
      </c>
      <c r="AI395" t="s">
        <v>148</v>
      </c>
      <c r="AJ395">
        <v>82581.988700000002</v>
      </c>
      <c r="AK395">
        <v>1859.9547</v>
      </c>
      <c r="AL395">
        <v>44.4</v>
      </c>
      <c r="AM395">
        <v>4001</v>
      </c>
      <c r="AN395" t="s">
        <v>199</v>
      </c>
      <c r="AO395" t="s">
        <v>268</v>
      </c>
      <c r="AP395" t="s">
        <v>269</v>
      </c>
      <c r="AR395">
        <f t="shared" si="101"/>
        <v>1859.9547</v>
      </c>
      <c r="AS395">
        <f t="shared" si="102"/>
        <v>82581.988700000002</v>
      </c>
      <c r="AT395" s="2">
        <f t="shared" si="103"/>
        <v>50</v>
      </c>
      <c r="AU395" s="2" t="str">
        <f t="shared" si="104"/>
        <v>вычет превышает налог</v>
      </c>
      <c r="AV395" s="3">
        <f t="shared" si="96"/>
        <v>1E-3</v>
      </c>
      <c r="AW395" s="2">
        <f t="shared" si="105"/>
        <v>0</v>
      </c>
      <c r="AX395" s="2">
        <f t="shared" si="97"/>
        <v>244662.05</v>
      </c>
      <c r="AY395" s="2">
        <f t="shared" si="98"/>
        <v>49</v>
      </c>
      <c r="AZ395" s="2">
        <f t="shared" si="106"/>
        <v>0</v>
      </c>
      <c r="BA395" s="2" t="str">
        <f t="shared" si="107"/>
        <v>вычет превышает налог</v>
      </c>
      <c r="BB395" s="2">
        <f t="shared" si="108"/>
        <v>0</v>
      </c>
      <c r="BC395" s="2" t="str">
        <f t="shared" si="109"/>
        <v>вычет превышает налог</v>
      </c>
      <c r="BD395" s="2">
        <f t="shared" si="110"/>
        <v>0</v>
      </c>
      <c r="BE395" s="2" t="str">
        <f t="shared" si="111"/>
        <v>вычет превышает налог</v>
      </c>
      <c r="BF395" s="2" t="str">
        <f t="shared" si="99"/>
        <v>вычет превышает налог</v>
      </c>
      <c r="BG395" s="2"/>
      <c r="BH395" s="2" t="str">
        <f t="shared" si="100"/>
        <v>вычет превышает налог</v>
      </c>
    </row>
    <row r="396" spans="1:60" x14ac:dyDescent="0.25">
      <c r="A396">
        <v>2211294</v>
      </c>
      <c r="B396">
        <v>13095323</v>
      </c>
      <c r="C396" t="s">
        <v>132</v>
      </c>
      <c r="D396">
        <v>2019</v>
      </c>
      <c r="E396">
        <v>0.04</v>
      </c>
      <c r="F396">
        <v>117</v>
      </c>
      <c r="G396">
        <v>114</v>
      </c>
      <c r="H396">
        <v>0</v>
      </c>
      <c r="I396">
        <v>285041.53999999998</v>
      </c>
      <c r="J396">
        <v>0</v>
      </c>
      <c r="K396">
        <v>0</v>
      </c>
      <c r="L396">
        <v>1</v>
      </c>
      <c r="M396" t="s">
        <v>645</v>
      </c>
      <c r="N396">
        <v>192465.59</v>
      </c>
      <c r="O396">
        <v>35.5</v>
      </c>
      <c r="P396" t="s">
        <v>41</v>
      </c>
      <c r="Q396" t="s">
        <v>42</v>
      </c>
      <c r="R396" t="s">
        <v>42</v>
      </c>
      <c r="S396" s="1">
        <v>43606.433692129598</v>
      </c>
      <c r="T396" t="s">
        <v>144</v>
      </c>
      <c r="U396" t="s">
        <v>135</v>
      </c>
      <c r="V396" t="s">
        <v>646</v>
      </c>
      <c r="W396" s="1">
        <v>40557</v>
      </c>
      <c r="Y396">
        <v>1227914474</v>
      </c>
      <c r="AA396">
        <v>100139897919</v>
      </c>
      <c r="AF396" t="s">
        <v>46</v>
      </c>
      <c r="AG396" t="s">
        <v>267</v>
      </c>
      <c r="AH396">
        <v>0</v>
      </c>
      <c r="AI396" t="s">
        <v>148</v>
      </c>
      <c r="AJ396">
        <v>66011.710399999996</v>
      </c>
      <c r="AK396">
        <v>1859.4848</v>
      </c>
      <c r="AL396">
        <v>35.5</v>
      </c>
      <c r="AM396">
        <v>4001</v>
      </c>
      <c r="AN396" t="s">
        <v>199</v>
      </c>
      <c r="AO396" t="s">
        <v>268</v>
      </c>
      <c r="AP396" t="s">
        <v>269</v>
      </c>
      <c r="AR396">
        <f t="shared" si="101"/>
        <v>1859.4848</v>
      </c>
      <c r="AS396">
        <f t="shared" si="102"/>
        <v>66011.710399999996</v>
      </c>
      <c r="AT396" s="2">
        <f t="shared" si="103"/>
        <v>50</v>
      </c>
      <c r="AU396" s="2" t="str">
        <f t="shared" si="104"/>
        <v>вычет превышает налог</v>
      </c>
      <c r="AV396" s="3">
        <f t="shared" si="96"/>
        <v>1E-3</v>
      </c>
      <c r="AW396" s="2">
        <f t="shared" si="105"/>
        <v>0</v>
      </c>
      <c r="AX396" s="2">
        <f t="shared" si="97"/>
        <v>192465.59</v>
      </c>
      <c r="AY396" s="2">
        <f t="shared" si="98"/>
        <v>117</v>
      </c>
      <c r="AZ396" s="2">
        <f t="shared" si="106"/>
        <v>0</v>
      </c>
      <c r="BA396" s="2" t="str">
        <f t="shared" si="107"/>
        <v>вычет превышает налог</v>
      </c>
      <c r="BB396" s="2">
        <f t="shared" si="108"/>
        <v>0</v>
      </c>
      <c r="BC396" s="2" t="str">
        <f t="shared" si="109"/>
        <v>вычет превышает налог</v>
      </c>
      <c r="BD396" s="2">
        <f t="shared" si="110"/>
        <v>0</v>
      </c>
      <c r="BE396" s="2" t="str">
        <f t="shared" si="111"/>
        <v>вычет превышает налог</v>
      </c>
      <c r="BF396" s="2" t="str">
        <f t="shared" si="99"/>
        <v>вычет превышает налог</v>
      </c>
      <c r="BG396" s="2"/>
      <c r="BH396" s="2" t="str">
        <f t="shared" si="100"/>
        <v>вычет превышает налог</v>
      </c>
    </row>
    <row r="397" spans="1:60" x14ac:dyDescent="0.25">
      <c r="A397">
        <v>2204789</v>
      </c>
      <c r="B397">
        <v>13095326</v>
      </c>
      <c r="C397" t="s">
        <v>132</v>
      </c>
      <c r="D397">
        <v>2019</v>
      </c>
      <c r="E397">
        <v>0.33</v>
      </c>
      <c r="F397">
        <v>3219</v>
      </c>
      <c r="G397">
        <v>3141</v>
      </c>
      <c r="H397">
        <v>0</v>
      </c>
      <c r="I397">
        <v>951858.5</v>
      </c>
      <c r="J397">
        <v>0</v>
      </c>
      <c r="K397">
        <v>0</v>
      </c>
      <c r="L397">
        <v>1</v>
      </c>
      <c r="M397" t="s">
        <v>647</v>
      </c>
      <c r="N397">
        <v>642713.37</v>
      </c>
      <c r="O397">
        <v>101.7</v>
      </c>
      <c r="P397" t="s">
        <v>41</v>
      </c>
      <c r="Q397" t="s">
        <v>42</v>
      </c>
      <c r="R397" t="s">
        <v>42</v>
      </c>
      <c r="S397" s="1">
        <v>43606.434525463003</v>
      </c>
      <c r="T397" t="s">
        <v>144</v>
      </c>
      <c r="U397" t="s">
        <v>135</v>
      </c>
      <c r="V397" t="s">
        <v>648</v>
      </c>
      <c r="W397" s="1">
        <v>40512</v>
      </c>
      <c r="Y397">
        <v>1227948291</v>
      </c>
      <c r="AA397">
        <v>100090761407</v>
      </c>
      <c r="AF397" t="s">
        <v>46</v>
      </c>
      <c r="AG397" t="s">
        <v>267</v>
      </c>
      <c r="AH397">
        <v>0</v>
      </c>
      <c r="AI397" t="s">
        <v>148</v>
      </c>
      <c r="AJ397">
        <v>189361.54560000001</v>
      </c>
      <c r="AK397">
        <v>1861.9621</v>
      </c>
      <c r="AL397">
        <v>101.7</v>
      </c>
      <c r="AM397">
        <v>4001</v>
      </c>
      <c r="AN397" t="s">
        <v>199</v>
      </c>
      <c r="AO397" t="s">
        <v>268</v>
      </c>
      <c r="AP397" t="s">
        <v>269</v>
      </c>
      <c r="AR397">
        <f t="shared" si="101"/>
        <v>1861.9621</v>
      </c>
      <c r="AS397">
        <f t="shared" si="102"/>
        <v>189361.54560000001</v>
      </c>
      <c r="AT397" s="2">
        <f t="shared" si="103"/>
        <v>50</v>
      </c>
      <c r="AU397" s="2">
        <f t="shared" si="104"/>
        <v>96263.440600000016</v>
      </c>
      <c r="AV397" s="3">
        <f t="shared" si="96"/>
        <v>1E-3</v>
      </c>
      <c r="AW397" s="2">
        <f t="shared" si="105"/>
        <v>96.263440600000024</v>
      </c>
      <c r="AX397" s="2">
        <f t="shared" si="97"/>
        <v>642713.37</v>
      </c>
      <c r="AY397" s="2">
        <f t="shared" si="98"/>
        <v>3219</v>
      </c>
      <c r="AZ397" s="2">
        <f t="shared" si="106"/>
        <v>96.263440600000024</v>
      </c>
      <c r="BA397" s="2">
        <f t="shared" si="107"/>
        <v>96.263440600000024</v>
      </c>
      <c r="BB397" s="2">
        <f t="shared" si="108"/>
        <v>96.263440600000024</v>
      </c>
      <c r="BC397" s="2">
        <f t="shared" si="109"/>
        <v>96.263440600000024</v>
      </c>
      <c r="BD397" s="2">
        <f t="shared" si="110"/>
        <v>96.263440600000024</v>
      </c>
      <c r="BE397" s="2">
        <f t="shared" si="111"/>
        <v>96.263440600000024</v>
      </c>
      <c r="BF397" s="2">
        <f t="shared" si="99"/>
        <v>1</v>
      </c>
      <c r="BG397" s="2"/>
      <c r="BH397" s="2">
        <f t="shared" si="100"/>
        <v>96.263440600000024</v>
      </c>
    </row>
    <row r="398" spans="1:60" x14ac:dyDescent="0.25">
      <c r="A398">
        <v>2232338</v>
      </c>
      <c r="B398">
        <v>132404911</v>
      </c>
      <c r="C398" t="s">
        <v>132</v>
      </c>
      <c r="D398">
        <v>2019</v>
      </c>
      <c r="E398">
        <v>0.33</v>
      </c>
      <c r="F398">
        <v>4557</v>
      </c>
      <c r="G398">
        <v>0</v>
      </c>
      <c r="H398">
        <v>4446</v>
      </c>
      <c r="I398">
        <v>1347176.2</v>
      </c>
      <c r="J398">
        <v>0</v>
      </c>
      <c r="K398">
        <v>0</v>
      </c>
      <c r="L398">
        <v>1</v>
      </c>
      <c r="M398" t="s">
        <v>649</v>
      </c>
      <c r="N398">
        <v>909639.57</v>
      </c>
      <c r="O398">
        <v>52</v>
      </c>
      <c r="P398" t="s">
        <v>58</v>
      </c>
      <c r="Q398" t="s">
        <v>59</v>
      </c>
      <c r="R398" t="s">
        <v>130</v>
      </c>
      <c r="S398" s="1">
        <v>43606.456597222197</v>
      </c>
      <c r="T398" t="s">
        <v>144</v>
      </c>
      <c r="U398" t="s">
        <v>135</v>
      </c>
      <c r="V398" t="s">
        <v>650</v>
      </c>
      <c r="W398" s="1">
        <v>37621</v>
      </c>
      <c r="Y398">
        <v>1228871949</v>
      </c>
      <c r="AA398">
        <v>100139289402</v>
      </c>
      <c r="AD398" t="s">
        <v>188</v>
      </c>
      <c r="AF398" t="s">
        <v>46</v>
      </c>
      <c r="AG398" t="s">
        <v>267</v>
      </c>
      <c r="AH398">
        <v>0</v>
      </c>
      <c r="AI398" t="s">
        <v>148</v>
      </c>
      <c r="AJ398">
        <v>96735.802800000005</v>
      </c>
      <c r="AK398">
        <v>1860.3039000000001</v>
      </c>
      <c r="AL398">
        <v>52</v>
      </c>
      <c r="AM398">
        <v>4001</v>
      </c>
      <c r="AN398" t="s">
        <v>199</v>
      </c>
      <c r="AO398" t="s">
        <v>268</v>
      </c>
      <c r="AP398" t="s">
        <v>269</v>
      </c>
      <c r="AR398">
        <f t="shared" si="101"/>
        <v>1860.3039000000001</v>
      </c>
      <c r="AS398">
        <f t="shared" si="102"/>
        <v>96735.802800000005</v>
      </c>
      <c r="AT398" s="2">
        <f t="shared" si="103"/>
        <v>50</v>
      </c>
      <c r="AU398" s="2">
        <f t="shared" si="104"/>
        <v>3720.607799999998</v>
      </c>
      <c r="AV398" s="3">
        <f t="shared" si="96"/>
        <v>1E-3</v>
      </c>
      <c r="AW398" s="2">
        <f t="shared" si="105"/>
        <v>3.720607799999998</v>
      </c>
      <c r="AX398" s="2">
        <f t="shared" si="97"/>
        <v>909639.57</v>
      </c>
      <c r="AY398" s="2" t="str">
        <f t="shared" si="98"/>
        <v>льгота</v>
      </c>
      <c r="AZ398" s="2">
        <f t="shared" si="106"/>
        <v>3.720607799999998</v>
      </c>
      <c r="BA398" s="2" t="str">
        <f t="shared" si="107"/>
        <v>льгота</v>
      </c>
      <c r="BB398" s="2">
        <f t="shared" si="108"/>
        <v>3.720607799999998</v>
      </c>
      <c r="BC398" s="2" t="str">
        <f t="shared" si="109"/>
        <v>льгота</v>
      </c>
      <c r="BD398" s="2">
        <f t="shared" si="110"/>
        <v>3.720607799999998</v>
      </c>
      <c r="BE398" s="2" t="str">
        <f t="shared" si="111"/>
        <v>льгота</v>
      </c>
      <c r="BF398" s="2" t="str">
        <f t="shared" si="99"/>
        <v>льгота</v>
      </c>
      <c r="BG398" s="2"/>
      <c r="BH398" s="2" t="str">
        <f t="shared" si="100"/>
        <v>льгота</v>
      </c>
    </row>
    <row r="399" spans="1:60" x14ac:dyDescent="0.25">
      <c r="A399">
        <v>2263632</v>
      </c>
      <c r="B399">
        <v>193845991</v>
      </c>
      <c r="C399" t="s">
        <v>132</v>
      </c>
      <c r="D399">
        <v>2019</v>
      </c>
      <c r="E399">
        <v>0</v>
      </c>
      <c r="F399">
        <v>0</v>
      </c>
      <c r="G399">
        <v>0</v>
      </c>
      <c r="H399">
        <v>0</v>
      </c>
      <c r="I399">
        <v>0</v>
      </c>
      <c r="J399">
        <v>0</v>
      </c>
      <c r="K399">
        <v>0</v>
      </c>
      <c r="L399">
        <v>1</v>
      </c>
      <c r="M399" t="s">
        <v>651</v>
      </c>
      <c r="O399">
        <v>43.9</v>
      </c>
      <c r="P399" t="s">
        <v>41</v>
      </c>
      <c r="Q399" t="s">
        <v>42</v>
      </c>
      <c r="R399" t="s">
        <v>42</v>
      </c>
      <c r="S399" s="1">
        <v>43606.439155092601</v>
      </c>
      <c r="T399" t="s">
        <v>144</v>
      </c>
      <c r="U399" t="s">
        <v>135</v>
      </c>
      <c r="V399" t="s">
        <v>652</v>
      </c>
      <c r="W399" s="1">
        <v>43140</v>
      </c>
      <c r="Y399">
        <v>1228133301</v>
      </c>
      <c r="AA399">
        <v>100081176993</v>
      </c>
      <c r="AF399" t="s">
        <v>46</v>
      </c>
      <c r="AG399" t="s">
        <v>267</v>
      </c>
      <c r="AH399">
        <v>0</v>
      </c>
      <c r="AI399" t="s">
        <v>148</v>
      </c>
      <c r="AJ399">
        <v>81650.935800000007</v>
      </c>
      <c r="AK399">
        <v>1859.9302</v>
      </c>
      <c r="AL399">
        <v>43.9</v>
      </c>
      <c r="AM399">
        <v>4001</v>
      </c>
      <c r="AN399" t="s">
        <v>199</v>
      </c>
      <c r="AO399" t="s">
        <v>268</v>
      </c>
      <c r="AP399" t="s">
        <v>269</v>
      </c>
      <c r="AR399">
        <f t="shared" si="101"/>
        <v>1859.9302</v>
      </c>
      <c r="AS399">
        <f t="shared" si="102"/>
        <v>81650.935800000007</v>
      </c>
      <c r="AT399" s="2">
        <f t="shared" si="103"/>
        <v>50</v>
      </c>
      <c r="AU399" s="2" t="str">
        <f t="shared" si="104"/>
        <v>вычет превышает налог</v>
      </c>
      <c r="AV399" s="3">
        <f t="shared" si="96"/>
        <v>1E-3</v>
      </c>
      <c r="AW399" s="2">
        <f t="shared" si="105"/>
        <v>0</v>
      </c>
      <c r="AX399" s="2">
        <f t="shared" si="97"/>
        <v>0</v>
      </c>
      <c r="AY399" s="2">
        <f t="shared" si="98"/>
        <v>0</v>
      </c>
      <c r="AZ399" s="2">
        <f t="shared" si="106"/>
        <v>0</v>
      </c>
      <c r="BA399" s="2" t="str">
        <f t="shared" si="107"/>
        <v>вычет превышает налог</v>
      </c>
      <c r="BB399" s="2">
        <f t="shared" si="108"/>
        <v>0</v>
      </c>
      <c r="BC399" s="2" t="str">
        <f t="shared" si="109"/>
        <v>вычет превышает налог</v>
      </c>
      <c r="BD399" s="2">
        <f t="shared" si="110"/>
        <v>0</v>
      </c>
      <c r="BE399" s="2" t="str">
        <f t="shared" si="111"/>
        <v>вычет превышает налог</v>
      </c>
      <c r="BF399" s="2" t="str">
        <f t="shared" si="99"/>
        <v>вычет превышает налог</v>
      </c>
      <c r="BG399" s="2"/>
      <c r="BH399" s="2" t="str">
        <f t="shared" si="100"/>
        <v>вычет превышает налог</v>
      </c>
    </row>
    <row r="400" spans="1:60" x14ac:dyDescent="0.25">
      <c r="A400">
        <v>2263633</v>
      </c>
      <c r="B400">
        <v>193845991</v>
      </c>
      <c r="C400" t="s">
        <v>132</v>
      </c>
      <c r="D400">
        <v>2019</v>
      </c>
      <c r="E400">
        <v>0.33</v>
      </c>
      <c r="F400">
        <v>0</v>
      </c>
      <c r="G400">
        <v>0</v>
      </c>
      <c r="H400">
        <v>0</v>
      </c>
      <c r="I400">
        <v>0</v>
      </c>
      <c r="J400">
        <v>0</v>
      </c>
      <c r="K400">
        <v>0</v>
      </c>
      <c r="L400">
        <v>1</v>
      </c>
      <c r="M400" t="s">
        <v>651</v>
      </c>
      <c r="O400">
        <v>43.9</v>
      </c>
      <c r="P400" t="s">
        <v>58</v>
      </c>
      <c r="Q400" t="s">
        <v>59</v>
      </c>
      <c r="R400" t="s">
        <v>60</v>
      </c>
      <c r="S400" s="1">
        <v>43606.433564814797</v>
      </c>
      <c r="T400" t="s">
        <v>144</v>
      </c>
      <c r="U400" t="s">
        <v>135</v>
      </c>
      <c r="V400" t="s">
        <v>652</v>
      </c>
      <c r="W400" s="1">
        <v>43111</v>
      </c>
      <c r="X400" s="1">
        <v>43140</v>
      </c>
      <c r="Y400">
        <v>1227909283</v>
      </c>
      <c r="AA400">
        <v>100117202662</v>
      </c>
      <c r="AF400" t="s">
        <v>46</v>
      </c>
      <c r="AG400" t="s">
        <v>267</v>
      </c>
      <c r="AH400">
        <v>0</v>
      </c>
      <c r="AI400" t="s">
        <v>148</v>
      </c>
      <c r="AJ400">
        <v>81650.935800000007</v>
      </c>
      <c r="AK400">
        <v>1859.9302</v>
      </c>
      <c r="AL400">
        <v>43.9</v>
      </c>
      <c r="AM400">
        <v>4001</v>
      </c>
      <c r="AN400" t="s">
        <v>199</v>
      </c>
      <c r="AO400" t="s">
        <v>268</v>
      </c>
      <c r="AP400" t="s">
        <v>269</v>
      </c>
      <c r="AR400">
        <f t="shared" si="101"/>
        <v>1859.9302</v>
      </c>
      <c r="AS400">
        <f t="shared" si="102"/>
        <v>81650.935800000007</v>
      </c>
      <c r="AT400" s="2">
        <f t="shared" si="103"/>
        <v>50</v>
      </c>
      <c r="AU400" s="2" t="str">
        <f t="shared" si="104"/>
        <v>вычет превышает налог</v>
      </c>
      <c r="AV400" s="3">
        <f t="shared" si="96"/>
        <v>1E-3</v>
      </c>
      <c r="AW400" s="2">
        <f t="shared" si="105"/>
        <v>0</v>
      </c>
      <c r="AX400" s="2">
        <f t="shared" si="97"/>
        <v>0</v>
      </c>
      <c r="AY400" s="2">
        <f t="shared" si="98"/>
        <v>0</v>
      </c>
      <c r="AZ400" s="2">
        <f t="shared" si="106"/>
        <v>0</v>
      </c>
      <c r="BA400" s="2" t="str">
        <f t="shared" si="107"/>
        <v>вычет превышает налог</v>
      </c>
      <c r="BB400" s="2">
        <f t="shared" si="108"/>
        <v>0</v>
      </c>
      <c r="BC400" s="2" t="str">
        <f t="shared" si="109"/>
        <v>вычет превышает налог</v>
      </c>
      <c r="BD400" s="2">
        <f t="shared" si="110"/>
        <v>0</v>
      </c>
      <c r="BE400" s="2" t="str">
        <f t="shared" si="111"/>
        <v>вычет превышает налог</v>
      </c>
      <c r="BF400" s="2" t="str">
        <f t="shared" si="99"/>
        <v>вычет превышает налог</v>
      </c>
      <c r="BG400" s="2"/>
      <c r="BH400" s="2" t="str">
        <f t="shared" si="100"/>
        <v>вычет превышает налог</v>
      </c>
    </row>
    <row r="401" spans="1:60" x14ac:dyDescent="0.25">
      <c r="A401">
        <v>2202397</v>
      </c>
      <c r="B401">
        <v>13095260</v>
      </c>
      <c r="C401" t="s">
        <v>132</v>
      </c>
      <c r="D401">
        <v>2019</v>
      </c>
      <c r="E401">
        <v>0.33</v>
      </c>
      <c r="F401">
        <v>1754</v>
      </c>
      <c r="G401">
        <v>0</v>
      </c>
      <c r="H401">
        <v>1711</v>
      </c>
      <c r="I401">
        <v>518578.07</v>
      </c>
      <c r="J401">
        <v>0</v>
      </c>
      <c r="K401">
        <v>0</v>
      </c>
      <c r="L401">
        <v>1</v>
      </c>
      <c r="M401" t="s">
        <v>653</v>
      </c>
      <c r="N401">
        <v>350154</v>
      </c>
      <c r="O401">
        <v>32.5</v>
      </c>
      <c r="P401" t="s">
        <v>58</v>
      </c>
      <c r="Q401" t="s">
        <v>59</v>
      </c>
      <c r="R401" t="s">
        <v>60</v>
      </c>
      <c r="S401" s="1">
        <v>43606.458437499998</v>
      </c>
      <c r="T401" t="s">
        <v>144</v>
      </c>
      <c r="U401" t="s">
        <v>135</v>
      </c>
      <c r="V401" t="s">
        <v>654</v>
      </c>
      <c r="W401" s="1">
        <v>41390</v>
      </c>
      <c r="Y401">
        <v>1228953311</v>
      </c>
      <c r="AA401">
        <v>100091786752</v>
      </c>
      <c r="AD401" t="s">
        <v>62</v>
      </c>
      <c r="AF401" t="s">
        <v>46</v>
      </c>
      <c r="AG401" t="s">
        <v>267</v>
      </c>
      <c r="AH401">
        <v>0</v>
      </c>
      <c r="AI401" t="s">
        <v>148</v>
      </c>
      <c r="AJ401">
        <v>60427.474300000002</v>
      </c>
      <c r="AK401">
        <v>1859.3069</v>
      </c>
      <c r="AL401">
        <v>32.5</v>
      </c>
      <c r="AM401">
        <v>4001</v>
      </c>
      <c r="AN401" t="s">
        <v>199</v>
      </c>
      <c r="AO401" t="s">
        <v>268</v>
      </c>
      <c r="AP401" t="s">
        <v>269</v>
      </c>
      <c r="AR401">
        <f t="shared" si="101"/>
        <v>1859.3069</v>
      </c>
      <c r="AS401">
        <f t="shared" si="102"/>
        <v>60427.474300000002</v>
      </c>
      <c r="AT401" s="2">
        <f t="shared" si="103"/>
        <v>50</v>
      </c>
      <c r="AU401" s="2" t="str">
        <f t="shared" si="104"/>
        <v>вычет превышает налог</v>
      </c>
      <c r="AV401" s="3">
        <f t="shared" si="96"/>
        <v>1E-3</v>
      </c>
      <c r="AW401" s="2">
        <f t="shared" si="105"/>
        <v>0</v>
      </c>
      <c r="AX401" s="2">
        <f t="shared" si="97"/>
        <v>350154</v>
      </c>
      <c r="AY401" s="2" t="str">
        <f t="shared" si="98"/>
        <v>льгота</v>
      </c>
      <c r="AZ401" s="2">
        <f t="shared" si="106"/>
        <v>0</v>
      </c>
      <c r="BA401" s="2" t="str">
        <f t="shared" si="107"/>
        <v>льгота</v>
      </c>
      <c r="BB401" s="2">
        <f t="shared" si="108"/>
        <v>0</v>
      </c>
      <c r="BC401" s="2" t="str">
        <f t="shared" si="109"/>
        <v>льгота</v>
      </c>
      <c r="BD401" s="2">
        <f t="shared" si="110"/>
        <v>0</v>
      </c>
      <c r="BE401" s="2" t="str">
        <f t="shared" si="111"/>
        <v>льгота</v>
      </c>
      <c r="BF401" s="2" t="str">
        <f t="shared" si="99"/>
        <v>льгота</v>
      </c>
      <c r="BG401" s="2"/>
      <c r="BH401" s="2" t="str">
        <f t="shared" si="100"/>
        <v>льгота</v>
      </c>
    </row>
    <row r="402" spans="1:60" x14ac:dyDescent="0.25">
      <c r="A402">
        <v>2198698</v>
      </c>
      <c r="B402">
        <v>13095334</v>
      </c>
      <c r="C402" t="s">
        <v>132</v>
      </c>
      <c r="D402">
        <v>2019</v>
      </c>
      <c r="E402">
        <v>0.14000000000000001</v>
      </c>
      <c r="F402">
        <v>666</v>
      </c>
      <c r="G402">
        <v>0</v>
      </c>
      <c r="H402">
        <v>650</v>
      </c>
      <c r="I402">
        <v>464409.02</v>
      </c>
      <c r="J402">
        <v>0</v>
      </c>
      <c r="K402">
        <v>0</v>
      </c>
      <c r="L402">
        <v>1</v>
      </c>
      <c r="M402" t="s">
        <v>655</v>
      </c>
      <c r="N402">
        <v>313578</v>
      </c>
      <c r="O402">
        <v>46.2</v>
      </c>
      <c r="P402" t="s">
        <v>58</v>
      </c>
      <c r="Q402" t="s">
        <v>59</v>
      </c>
      <c r="R402" t="s">
        <v>60</v>
      </c>
      <c r="S402" s="1">
        <v>43606.458032407398</v>
      </c>
      <c r="T402" t="s">
        <v>144</v>
      </c>
      <c r="U402" t="s">
        <v>135</v>
      </c>
      <c r="V402" t="s">
        <v>656</v>
      </c>
      <c r="W402" s="1">
        <v>41327</v>
      </c>
      <c r="Y402">
        <v>1228936638</v>
      </c>
      <c r="AA402">
        <v>100097815616</v>
      </c>
      <c r="AD402" t="s">
        <v>62</v>
      </c>
      <c r="AF402" t="s">
        <v>46</v>
      </c>
      <c r="AG402" t="s">
        <v>267</v>
      </c>
      <c r="AH402">
        <v>0</v>
      </c>
      <c r="AI402" t="s">
        <v>148</v>
      </c>
      <c r="AJ402">
        <v>85933.903399999996</v>
      </c>
      <c r="AK402">
        <v>1860.0411999999999</v>
      </c>
      <c r="AL402">
        <v>46.2</v>
      </c>
      <c r="AM402">
        <v>4001</v>
      </c>
      <c r="AN402" t="s">
        <v>199</v>
      </c>
      <c r="AO402" t="s">
        <v>268</v>
      </c>
      <c r="AP402" t="s">
        <v>269</v>
      </c>
      <c r="AR402">
        <f t="shared" si="101"/>
        <v>1860.0411999999999</v>
      </c>
      <c r="AS402">
        <f t="shared" si="102"/>
        <v>85933.903399999996</v>
      </c>
      <c r="AT402" s="2">
        <f t="shared" si="103"/>
        <v>50</v>
      </c>
      <c r="AU402" s="2" t="str">
        <f t="shared" si="104"/>
        <v>вычет превышает налог</v>
      </c>
      <c r="AV402" s="3">
        <f t="shared" si="96"/>
        <v>1E-3</v>
      </c>
      <c r="AW402" s="2">
        <f t="shared" si="105"/>
        <v>0</v>
      </c>
      <c r="AX402" s="2">
        <f t="shared" si="97"/>
        <v>313578</v>
      </c>
      <c r="AY402" s="2" t="str">
        <f t="shared" si="98"/>
        <v>льгота</v>
      </c>
      <c r="AZ402" s="2">
        <f t="shared" si="106"/>
        <v>0</v>
      </c>
      <c r="BA402" s="2" t="str">
        <f t="shared" si="107"/>
        <v>льгота</v>
      </c>
      <c r="BB402" s="2">
        <f t="shared" si="108"/>
        <v>0</v>
      </c>
      <c r="BC402" s="2" t="str">
        <f t="shared" si="109"/>
        <v>льгота</v>
      </c>
      <c r="BD402" s="2">
        <f t="shared" si="110"/>
        <v>0</v>
      </c>
      <c r="BE402" s="2" t="str">
        <f t="shared" si="111"/>
        <v>льгота</v>
      </c>
      <c r="BF402" s="2" t="str">
        <f t="shared" si="99"/>
        <v>льгота</v>
      </c>
      <c r="BG402" s="2"/>
      <c r="BH402" s="2" t="str">
        <f t="shared" si="100"/>
        <v>льгота</v>
      </c>
    </row>
    <row r="403" spans="1:60" x14ac:dyDescent="0.25">
      <c r="A403">
        <v>2197353</v>
      </c>
      <c r="B403">
        <v>13095311</v>
      </c>
      <c r="C403" t="s">
        <v>132</v>
      </c>
      <c r="D403">
        <v>2019</v>
      </c>
      <c r="E403">
        <v>0.33</v>
      </c>
      <c r="F403">
        <v>2635</v>
      </c>
      <c r="G403">
        <v>0</v>
      </c>
      <c r="H403">
        <v>2571</v>
      </c>
      <c r="I403">
        <v>779194.09</v>
      </c>
      <c r="J403">
        <v>0</v>
      </c>
      <c r="K403">
        <v>0</v>
      </c>
      <c r="L403">
        <v>1</v>
      </c>
      <c r="M403" t="s">
        <v>657</v>
      </c>
      <c r="N403">
        <v>526127</v>
      </c>
      <c r="O403">
        <v>55.1</v>
      </c>
      <c r="P403" t="s">
        <v>58</v>
      </c>
      <c r="Q403" t="s">
        <v>59</v>
      </c>
      <c r="R403" t="s">
        <v>60</v>
      </c>
      <c r="S403" s="1">
        <v>43606.454155092601</v>
      </c>
      <c r="T403" t="s">
        <v>144</v>
      </c>
      <c r="U403" t="s">
        <v>135</v>
      </c>
      <c r="V403" t="s">
        <v>658</v>
      </c>
      <c r="W403" s="1">
        <v>37621</v>
      </c>
      <c r="Y403">
        <v>1228765241</v>
      </c>
      <c r="AA403">
        <v>100138258434</v>
      </c>
      <c r="AD403" t="s">
        <v>62</v>
      </c>
      <c r="AF403" t="s">
        <v>46</v>
      </c>
      <c r="AG403" t="s">
        <v>267</v>
      </c>
      <c r="AH403">
        <v>0</v>
      </c>
      <c r="AI403" t="s">
        <v>148</v>
      </c>
      <c r="AJ403">
        <v>102510.0071</v>
      </c>
      <c r="AK403">
        <v>1860.4357</v>
      </c>
      <c r="AL403">
        <v>55.1</v>
      </c>
      <c r="AM403">
        <v>4001</v>
      </c>
      <c r="AN403" t="s">
        <v>199</v>
      </c>
      <c r="AO403" t="s">
        <v>268</v>
      </c>
      <c r="AP403" t="s">
        <v>269</v>
      </c>
      <c r="AR403">
        <f t="shared" si="101"/>
        <v>1860.4357</v>
      </c>
      <c r="AS403">
        <f t="shared" si="102"/>
        <v>102510.0071</v>
      </c>
      <c r="AT403" s="2">
        <f t="shared" si="103"/>
        <v>50</v>
      </c>
      <c r="AU403" s="2">
        <f t="shared" si="104"/>
        <v>9488.222099999999</v>
      </c>
      <c r="AV403" s="3">
        <f t="shared" si="96"/>
        <v>1E-3</v>
      </c>
      <c r="AW403" s="2">
        <f t="shared" si="105"/>
        <v>9.4882220999999998</v>
      </c>
      <c r="AX403" s="2">
        <f t="shared" si="97"/>
        <v>526127</v>
      </c>
      <c r="AY403" s="2" t="str">
        <f t="shared" si="98"/>
        <v>льгота</v>
      </c>
      <c r="AZ403" s="2">
        <f t="shared" si="106"/>
        <v>9.4882220999999998</v>
      </c>
      <c r="BA403" s="2" t="str">
        <f t="shared" si="107"/>
        <v>льгота</v>
      </c>
      <c r="BB403" s="2">
        <f t="shared" si="108"/>
        <v>9.4882220999999998</v>
      </c>
      <c r="BC403" s="2" t="str">
        <f t="shared" si="109"/>
        <v>льгота</v>
      </c>
      <c r="BD403" s="2">
        <f t="shared" si="110"/>
        <v>9.4882220999999998</v>
      </c>
      <c r="BE403" s="2" t="str">
        <f t="shared" si="111"/>
        <v>льгота</v>
      </c>
      <c r="BF403" s="2" t="str">
        <f t="shared" si="99"/>
        <v>льгота</v>
      </c>
      <c r="BG403" s="2"/>
      <c r="BH403" s="2" t="str">
        <f t="shared" si="100"/>
        <v>льгота</v>
      </c>
    </row>
    <row r="404" spans="1:60" x14ac:dyDescent="0.25">
      <c r="A404">
        <v>2232760</v>
      </c>
      <c r="B404">
        <v>132404923</v>
      </c>
      <c r="C404" t="s">
        <v>132</v>
      </c>
      <c r="D404">
        <v>2019</v>
      </c>
      <c r="E404">
        <v>0.04</v>
      </c>
      <c r="F404">
        <v>40</v>
      </c>
      <c r="G404">
        <v>39</v>
      </c>
      <c r="H404">
        <v>0</v>
      </c>
      <c r="I404">
        <v>96619.36</v>
      </c>
      <c r="J404">
        <v>0</v>
      </c>
      <c r="K404">
        <v>0</v>
      </c>
      <c r="L404">
        <v>1</v>
      </c>
      <c r="M404" t="s">
        <v>659</v>
      </c>
      <c r="N404">
        <v>65239.27</v>
      </c>
      <c r="O404">
        <v>52.2</v>
      </c>
      <c r="P404" t="s">
        <v>41</v>
      </c>
      <c r="Q404" t="s">
        <v>42</v>
      </c>
      <c r="R404" t="s">
        <v>42</v>
      </c>
      <c r="S404" s="1">
        <v>43606.439062500001</v>
      </c>
      <c r="T404" t="s">
        <v>144</v>
      </c>
      <c r="U404" t="s">
        <v>135</v>
      </c>
      <c r="V404" t="s">
        <v>660</v>
      </c>
      <c r="W404" s="1">
        <v>37621</v>
      </c>
      <c r="Y404">
        <v>1228129096</v>
      </c>
      <c r="AA404">
        <v>100152697672</v>
      </c>
      <c r="AF404" t="s">
        <v>46</v>
      </c>
      <c r="AG404" t="s">
        <v>267</v>
      </c>
      <c r="AH404">
        <v>0</v>
      </c>
      <c r="AI404" t="s">
        <v>148</v>
      </c>
      <c r="AJ404">
        <v>97108.3177</v>
      </c>
      <c r="AK404">
        <v>1860.3126</v>
      </c>
      <c r="AL404">
        <v>52.2</v>
      </c>
      <c r="AM404">
        <v>4001</v>
      </c>
      <c r="AN404" t="s">
        <v>199</v>
      </c>
      <c r="AO404" t="s">
        <v>268</v>
      </c>
      <c r="AP404" t="s">
        <v>269</v>
      </c>
      <c r="AR404">
        <f t="shared" si="101"/>
        <v>1860.3126</v>
      </c>
      <c r="AS404">
        <f t="shared" si="102"/>
        <v>97108.3177</v>
      </c>
      <c r="AT404" s="2">
        <f t="shared" si="103"/>
        <v>50</v>
      </c>
      <c r="AU404" s="2">
        <f t="shared" si="104"/>
        <v>4092.6876999999949</v>
      </c>
      <c r="AV404" s="3">
        <f t="shared" si="96"/>
        <v>1E-3</v>
      </c>
      <c r="AW404" s="2">
        <f t="shared" si="105"/>
        <v>4.0926876999999946</v>
      </c>
      <c r="AX404" s="2">
        <f t="shared" si="97"/>
        <v>65239.27</v>
      </c>
      <c r="AY404" s="2">
        <f t="shared" si="98"/>
        <v>40</v>
      </c>
      <c r="AZ404" s="2">
        <f t="shared" si="106"/>
        <v>4.0926876999999946</v>
      </c>
      <c r="BA404" s="2">
        <f t="shared" si="107"/>
        <v>4.0926876999999946</v>
      </c>
      <c r="BB404" s="2">
        <f t="shared" si="108"/>
        <v>4.0926876999999946</v>
      </c>
      <c r="BC404" s="2">
        <f t="shared" si="109"/>
        <v>4.0926876999999946</v>
      </c>
      <c r="BD404" s="2">
        <f t="shared" si="110"/>
        <v>4.0926876999999946</v>
      </c>
      <c r="BE404" s="2">
        <f t="shared" si="111"/>
        <v>4.0926876999999946</v>
      </c>
      <c r="BF404" s="2">
        <f t="shared" si="99"/>
        <v>1</v>
      </c>
      <c r="BG404" s="2"/>
      <c r="BH404" s="2">
        <f t="shared" si="100"/>
        <v>4.0926876999999946</v>
      </c>
    </row>
    <row r="405" spans="1:60" x14ac:dyDescent="0.25">
      <c r="A405">
        <v>2253426</v>
      </c>
      <c r="B405">
        <v>165939263</v>
      </c>
      <c r="C405" t="s">
        <v>132</v>
      </c>
      <c r="D405">
        <v>2019</v>
      </c>
      <c r="E405">
        <v>0.33</v>
      </c>
      <c r="F405">
        <v>2991</v>
      </c>
      <c r="G405">
        <v>0</v>
      </c>
      <c r="H405">
        <v>2918</v>
      </c>
      <c r="I405">
        <v>884259.83999999997</v>
      </c>
      <c r="J405">
        <v>0</v>
      </c>
      <c r="K405">
        <v>0</v>
      </c>
      <c r="L405">
        <v>1</v>
      </c>
      <c r="M405" t="s">
        <v>661</v>
      </c>
      <c r="N405">
        <v>597069.43999999994</v>
      </c>
      <c r="O405">
        <v>68.400000000000006</v>
      </c>
      <c r="P405" t="s">
        <v>58</v>
      </c>
      <c r="Q405" t="s">
        <v>59</v>
      </c>
      <c r="R405" t="s">
        <v>60</v>
      </c>
      <c r="S405" s="1">
        <v>43606.434259259302</v>
      </c>
      <c r="T405" t="s">
        <v>144</v>
      </c>
      <c r="U405" t="s">
        <v>135</v>
      </c>
      <c r="V405" t="s">
        <v>662</v>
      </c>
      <c r="W405" s="1">
        <v>42093</v>
      </c>
      <c r="Y405">
        <v>1227937492</v>
      </c>
      <c r="AA405">
        <v>100058004461</v>
      </c>
      <c r="AD405" t="s">
        <v>62</v>
      </c>
      <c r="AF405" t="s">
        <v>46</v>
      </c>
      <c r="AG405" t="s">
        <v>267</v>
      </c>
      <c r="AH405">
        <v>0</v>
      </c>
      <c r="AI405" t="s">
        <v>148</v>
      </c>
      <c r="AJ405">
        <v>127288.69960000001</v>
      </c>
      <c r="AK405">
        <v>1860.9458999999999</v>
      </c>
      <c r="AL405">
        <v>68.400000000000006</v>
      </c>
      <c r="AM405">
        <v>4001</v>
      </c>
      <c r="AN405" t="s">
        <v>199</v>
      </c>
      <c r="AO405" t="s">
        <v>268</v>
      </c>
      <c r="AP405" t="s">
        <v>269</v>
      </c>
      <c r="AR405">
        <f t="shared" si="101"/>
        <v>1860.9458999999999</v>
      </c>
      <c r="AS405">
        <f t="shared" si="102"/>
        <v>127288.69960000001</v>
      </c>
      <c r="AT405" s="2">
        <f t="shared" si="103"/>
        <v>50</v>
      </c>
      <c r="AU405" s="2">
        <f t="shared" si="104"/>
        <v>34241.404600000009</v>
      </c>
      <c r="AV405" s="3">
        <f t="shared" si="96"/>
        <v>1E-3</v>
      </c>
      <c r="AW405" s="2">
        <f t="shared" si="105"/>
        <v>34.24140460000001</v>
      </c>
      <c r="AX405" s="2">
        <f t="shared" si="97"/>
        <v>597069.43999999994</v>
      </c>
      <c r="AY405" s="2" t="str">
        <f t="shared" si="98"/>
        <v>льгота</v>
      </c>
      <c r="AZ405" s="2">
        <f t="shared" si="106"/>
        <v>34.24140460000001</v>
      </c>
      <c r="BA405" s="2" t="str">
        <f t="shared" si="107"/>
        <v>льгота</v>
      </c>
      <c r="BB405" s="2">
        <f t="shared" si="108"/>
        <v>34.24140460000001</v>
      </c>
      <c r="BC405" s="2" t="str">
        <f t="shared" si="109"/>
        <v>льгота</v>
      </c>
      <c r="BD405" s="2">
        <f t="shared" si="110"/>
        <v>34.24140460000001</v>
      </c>
      <c r="BE405" s="2" t="str">
        <f t="shared" si="111"/>
        <v>льгота</v>
      </c>
      <c r="BF405" s="2" t="str">
        <f t="shared" si="99"/>
        <v>льгота</v>
      </c>
      <c r="BG405" s="2"/>
      <c r="BH405" s="2" t="str">
        <f t="shared" si="100"/>
        <v>льгота</v>
      </c>
    </row>
    <row r="406" spans="1:60" x14ac:dyDescent="0.25">
      <c r="A406">
        <v>2233264</v>
      </c>
      <c r="B406">
        <v>132394685</v>
      </c>
      <c r="C406" t="s">
        <v>132</v>
      </c>
      <c r="D406">
        <v>2019</v>
      </c>
      <c r="E406">
        <v>0.33</v>
      </c>
      <c r="F406">
        <v>3443</v>
      </c>
      <c r="G406">
        <v>0</v>
      </c>
      <c r="H406">
        <v>3359</v>
      </c>
      <c r="I406">
        <v>1017961.48</v>
      </c>
      <c r="J406">
        <v>0</v>
      </c>
      <c r="K406">
        <v>0</v>
      </c>
      <c r="L406">
        <v>1</v>
      </c>
      <c r="M406" t="s">
        <v>663</v>
      </c>
      <c r="N406">
        <v>687347.39</v>
      </c>
      <c r="O406">
        <v>69.400000000000006</v>
      </c>
      <c r="P406" t="s">
        <v>58</v>
      </c>
      <c r="Q406" t="s">
        <v>59</v>
      </c>
      <c r="R406" t="s">
        <v>60</v>
      </c>
      <c r="S406" s="1">
        <v>43606.436516203699</v>
      </c>
      <c r="T406" t="s">
        <v>144</v>
      </c>
      <c r="U406" t="s">
        <v>135</v>
      </c>
      <c r="V406" t="s">
        <v>664</v>
      </c>
      <c r="W406" s="1">
        <v>37621</v>
      </c>
      <c r="Y406">
        <v>1228026081</v>
      </c>
      <c r="AA406">
        <v>100121998444</v>
      </c>
      <c r="AD406" t="s">
        <v>62</v>
      </c>
      <c r="AF406" t="s">
        <v>46</v>
      </c>
      <c r="AG406" t="s">
        <v>267</v>
      </c>
      <c r="AH406">
        <v>0</v>
      </c>
      <c r="AI406" t="s">
        <v>148</v>
      </c>
      <c r="AJ406">
        <v>172202.796</v>
      </c>
      <c r="AK406">
        <v>2481.3083000000001</v>
      </c>
      <c r="AL406">
        <v>69.400000000000006</v>
      </c>
      <c r="AM406">
        <v>4001</v>
      </c>
      <c r="AN406" t="s">
        <v>199</v>
      </c>
      <c r="AO406" t="s">
        <v>268</v>
      </c>
      <c r="AP406" t="s">
        <v>269</v>
      </c>
      <c r="AR406">
        <f t="shared" si="101"/>
        <v>2481.3083000000001</v>
      </c>
      <c r="AS406">
        <f t="shared" si="102"/>
        <v>172202.796</v>
      </c>
      <c r="AT406" s="2">
        <f t="shared" si="103"/>
        <v>50</v>
      </c>
      <c r="AU406" s="2">
        <f t="shared" si="104"/>
        <v>48137.380999999994</v>
      </c>
      <c r="AV406" s="3">
        <f t="shared" si="96"/>
        <v>1E-3</v>
      </c>
      <c r="AW406" s="2">
        <f t="shared" si="105"/>
        <v>48.137380999999998</v>
      </c>
      <c r="AX406" s="2">
        <f t="shared" si="97"/>
        <v>687347.39</v>
      </c>
      <c r="AY406" s="2" t="str">
        <f t="shared" si="98"/>
        <v>льгота</v>
      </c>
      <c r="AZ406" s="2">
        <f t="shared" si="106"/>
        <v>48.137380999999998</v>
      </c>
      <c r="BA406" s="2" t="str">
        <f t="shared" si="107"/>
        <v>льгота</v>
      </c>
      <c r="BB406" s="2">
        <f t="shared" si="108"/>
        <v>48.137380999999998</v>
      </c>
      <c r="BC406" s="2" t="str">
        <f t="shared" si="109"/>
        <v>льгота</v>
      </c>
      <c r="BD406" s="2">
        <f t="shared" si="110"/>
        <v>48.137380999999998</v>
      </c>
      <c r="BE406" s="2" t="str">
        <f t="shared" si="111"/>
        <v>льгота</v>
      </c>
      <c r="BF406" s="2" t="str">
        <f t="shared" si="99"/>
        <v>льгота</v>
      </c>
      <c r="BG406" s="2"/>
      <c r="BH406" s="2" t="str">
        <f t="shared" si="100"/>
        <v>льгота</v>
      </c>
    </row>
    <row r="407" spans="1:60" x14ac:dyDescent="0.25">
      <c r="A407">
        <v>2186665</v>
      </c>
      <c r="B407">
        <v>13091686</v>
      </c>
      <c r="C407" t="s">
        <v>132</v>
      </c>
      <c r="D407">
        <v>2019</v>
      </c>
      <c r="E407">
        <v>0.33</v>
      </c>
      <c r="F407">
        <v>2496</v>
      </c>
      <c r="G407">
        <v>0</v>
      </c>
      <c r="H407">
        <v>2435</v>
      </c>
      <c r="I407">
        <v>737785.79</v>
      </c>
      <c r="J407">
        <v>0</v>
      </c>
      <c r="K407">
        <v>0</v>
      </c>
      <c r="L407">
        <v>1</v>
      </c>
      <c r="M407" t="s">
        <v>665</v>
      </c>
      <c r="N407">
        <v>498167.31</v>
      </c>
      <c r="O407">
        <v>63.2</v>
      </c>
      <c r="P407" t="s">
        <v>58</v>
      </c>
      <c r="Q407" t="s">
        <v>59</v>
      </c>
      <c r="R407" t="s">
        <v>60</v>
      </c>
      <c r="S407" s="1">
        <v>43606.455891203703</v>
      </c>
      <c r="T407" t="s">
        <v>144</v>
      </c>
      <c r="U407" t="s">
        <v>135</v>
      </c>
      <c r="V407" t="s">
        <v>666</v>
      </c>
      <c r="W407" s="1">
        <v>41484</v>
      </c>
      <c r="Y407">
        <v>1228842319</v>
      </c>
      <c r="AA407">
        <v>100097808892</v>
      </c>
      <c r="AD407" t="s">
        <v>62</v>
      </c>
      <c r="AF407" t="s">
        <v>46</v>
      </c>
      <c r="AG407" t="s">
        <v>267</v>
      </c>
      <c r="AH407">
        <v>0</v>
      </c>
      <c r="AI407" t="s">
        <v>148</v>
      </c>
      <c r="AJ407">
        <v>117599.7729</v>
      </c>
      <c r="AK407">
        <v>1860.7559000000001</v>
      </c>
      <c r="AL407">
        <v>63.2</v>
      </c>
      <c r="AM407">
        <v>4001</v>
      </c>
      <c r="AN407" t="s">
        <v>199</v>
      </c>
      <c r="AO407" t="s">
        <v>268</v>
      </c>
      <c r="AP407" t="s">
        <v>269</v>
      </c>
      <c r="AR407">
        <f t="shared" si="101"/>
        <v>1860.7559000000001</v>
      </c>
      <c r="AS407">
        <f t="shared" si="102"/>
        <v>117599.7729</v>
      </c>
      <c r="AT407" s="2">
        <f t="shared" si="103"/>
        <v>50</v>
      </c>
      <c r="AU407" s="2">
        <f t="shared" si="104"/>
        <v>24561.977899999983</v>
      </c>
      <c r="AV407" s="3">
        <f t="shared" si="96"/>
        <v>1E-3</v>
      </c>
      <c r="AW407" s="2">
        <f t="shared" si="105"/>
        <v>24.561977899999984</v>
      </c>
      <c r="AX407" s="2">
        <f t="shared" si="97"/>
        <v>498167.31</v>
      </c>
      <c r="AY407" s="2" t="str">
        <f t="shared" si="98"/>
        <v>льгота</v>
      </c>
      <c r="AZ407" s="2">
        <f t="shared" si="106"/>
        <v>24.561977899999984</v>
      </c>
      <c r="BA407" s="2" t="str">
        <f t="shared" si="107"/>
        <v>льгота</v>
      </c>
      <c r="BB407" s="2">
        <f t="shared" si="108"/>
        <v>24.561977899999984</v>
      </c>
      <c r="BC407" s="2" t="str">
        <f t="shared" si="109"/>
        <v>льгота</v>
      </c>
      <c r="BD407" s="2">
        <f t="shared" si="110"/>
        <v>24.561977899999984</v>
      </c>
      <c r="BE407" s="2" t="str">
        <f t="shared" si="111"/>
        <v>льгота</v>
      </c>
      <c r="BF407" s="2" t="str">
        <f t="shared" si="99"/>
        <v>льгота</v>
      </c>
      <c r="BG407" s="2"/>
      <c r="BH407" s="2" t="str">
        <f t="shared" si="100"/>
        <v>льгота</v>
      </c>
    </row>
    <row r="408" spans="1:60" x14ac:dyDescent="0.25">
      <c r="A408">
        <v>2186533</v>
      </c>
      <c r="B408">
        <v>13226229</v>
      </c>
      <c r="C408" t="s">
        <v>132</v>
      </c>
      <c r="D408">
        <v>2019</v>
      </c>
      <c r="E408">
        <v>0.33</v>
      </c>
      <c r="F408">
        <v>3145</v>
      </c>
      <c r="G408">
        <v>3068</v>
      </c>
      <c r="H408">
        <v>0</v>
      </c>
      <c r="I408">
        <v>929822.15</v>
      </c>
      <c r="J408">
        <v>0</v>
      </c>
      <c r="K408">
        <v>0</v>
      </c>
      <c r="L408">
        <v>1</v>
      </c>
      <c r="M408" t="s">
        <v>667</v>
      </c>
      <c r="N408">
        <v>627834</v>
      </c>
      <c r="O408">
        <v>63.7</v>
      </c>
      <c r="P408" t="s">
        <v>41</v>
      </c>
      <c r="Q408" t="s">
        <v>42</v>
      </c>
      <c r="R408" t="s">
        <v>42</v>
      </c>
      <c r="S408" s="1">
        <v>43606.441458333298</v>
      </c>
      <c r="T408" t="s">
        <v>144</v>
      </c>
      <c r="U408" t="s">
        <v>135</v>
      </c>
      <c r="V408" t="s">
        <v>668</v>
      </c>
      <c r="W408" s="1">
        <v>41313</v>
      </c>
      <c r="Y408">
        <v>1228228528</v>
      </c>
      <c r="AA408">
        <v>100090761388</v>
      </c>
      <c r="AF408" t="s">
        <v>46</v>
      </c>
      <c r="AG408" t="s">
        <v>267</v>
      </c>
      <c r="AH408">
        <v>0</v>
      </c>
      <c r="AI408" t="s">
        <v>148</v>
      </c>
      <c r="AJ408">
        <v>277521.38870000001</v>
      </c>
      <c r="AK408">
        <v>4356.6936999999998</v>
      </c>
      <c r="AL408">
        <v>63.7</v>
      </c>
      <c r="AM408">
        <v>4001</v>
      </c>
      <c r="AN408" t="s">
        <v>199</v>
      </c>
      <c r="AO408" t="s">
        <v>268</v>
      </c>
      <c r="AP408" t="s">
        <v>269</v>
      </c>
      <c r="AR408">
        <f t="shared" si="101"/>
        <v>4356.6936999999998</v>
      </c>
      <c r="AS408">
        <f t="shared" si="102"/>
        <v>277521.38870000001</v>
      </c>
      <c r="AT408" s="2">
        <f t="shared" si="103"/>
        <v>50</v>
      </c>
      <c r="AU408" s="2">
        <f t="shared" si="104"/>
        <v>59686.703700000013</v>
      </c>
      <c r="AV408" s="3">
        <f t="shared" si="96"/>
        <v>1E-3</v>
      </c>
      <c r="AW408" s="2">
        <f t="shared" si="105"/>
        <v>59.686703700000017</v>
      </c>
      <c r="AX408" s="2">
        <f t="shared" si="97"/>
        <v>627834</v>
      </c>
      <c r="AY408" s="2">
        <f t="shared" si="98"/>
        <v>3145</v>
      </c>
      <c r="AZ408" s="2">
        <f t="shared" si="106"/>
        <v>59.686703700000017</v>
      </c>
      <c r="BA408" s="2">
        <f t="shared" si="107"/>
        <v>59.686703700000017</v>
      </c>
      <c r="BB408" s="2">
        <f t="shared" si="108"/>
        <v>59.686703700000017</v>
      </c>
      <c r="BC408" s="2">
        <f t="shared" si="109"/>
        <v>59.686703700000017</v>
      </c>
      <c r="BD408" s="2">
        <f t="shared" si="110"/>
        <v>59.686703700000017</v>
      </c>
      <c r="BE408" s="2">
        <f t="shared" si="111"/>
        <v>59.686703700000017</v>
      </c>
      <c r="BF408" s="2">
        <f t="shared" si="99"/>
        <v>1</v>
      </c>
      <c r="BG408" s="2"/>
      <c r="BH408" s="2">
        <f t="shared" si="100"/>
        <v>59.686703700000017</v>
      </c>
    </row>
    <row r="409" spans="1:60" x14ac:dyDescent="0.25">
      <c r="A409">
        <v>2258695</v>
      </c>
      <c r="B409">
        <v>180948282</v>
      </c>
      <c r="C409" t="s">
        <v>132</v>
      </c>
      <c r="D409">
        <v>2019</v>
      </c>
      <c r="E409">
        <v>0.33</v>
      </c>
      <c r="F409">
        <v>1767</v>
      </c>
      <c r="G409">
        <v>0</v>
      </c>
      <c r="H409">
        <v>1724</v>
      </c>
      <c r="I409">
        <v>522453.85</v>
      </c>
      <c r="J409">
        <v>0</v>
      </c>
      <c r="K409">
        <v>0</v>
      </c>
      <c r="L409">
        <v>1</v>
      </c>
      <c r="M409" t="s">
        <v>669</v>
      </c>
      <c r="N409">
        <v>352771</v>
      </c>
      <c r="O409">
        <v>72.099999999999994</v>
      </c>
      <c r="P409" t="s">
        <v>58</v>
      </c>
      <c r="Q409" t="s">
        <v>59</v>
      </c>
      <c r="R409" t="s">
        <v>60</v>
      </c>
      <c r="S409" s="1">
        <v>43606.4360185185</v>
      </c>
      <c r="T409" t="s">
        <v>144</v>
      </c>
      <c r="U409" t="s">
        <v>135</v>
      </c>
      <c r="V409" t="s">
        <v>670</v>
      </c>
      <c r="W409" s="1">
        <v>40925</v>
      </c>
      <c r="Y409">
        <v>1228005732</v>
      </c>
      <c r="AA409">
        <v>100090470949</v>
      </c>
      <c r="AD409" t="s">
        <v>62</v>
      </c>
      <c r="AF409" t="s">
        <v>46</v>
      </c>
      <c r="AG409" t="s">
        <v>267</v>
      </c>
      <c r="AH409">
        <v>0</v>
      </c>
      <c r="AI409" t="s">
        <v>148</v>
      </c>
      <c r="AJ409">
        <v>298289.89929999999</v>
      </c>
      <c r="AK409">
        <v>4137.1692000000003</v>
      </c>
      <c r="AL409">
        <v>72.099999999999994</v>
      </c>
      <c r="AM409">
        <v>4001</v>
      </c>
      <c r="AN409" t="s">
        <v>199</v>
      </c>
      <c r="AO409" t="s">
        <v>268</v>
      </c>
      <c r="AP409" t="s">
        <v>269</v>
      </c>
      <c r="AR409">
        <f t="shared" si="101"/>
        <v>4137.1692000000003</v>
      </c>
      <c r="AS409">
        <f t="shared" si="102"/>
        <v>298289.89929999999</v>
      </c>
      <c r="AT409" s="2">
        <f t="shared" si="103"/>
        <v>50</v>
      </c>
      <c r="AU409" s="2">
        <f t="shared" si="104"/>
        <v>91431.439299999969</v>
      </c>
      <c r="AV409" s="3">
        <f t="shared" si="96"/>
        <v>1E-3</v>
      </c>
      <c r="AW409" s="2">
        <f t="shared" si="105"/>
        <v>91.431439299999965</v>
      </c>
      <c r="AX409" s="2">
        <f t="shared" si="97"/>
        <v>352771</v>
      </c>
      <c r="AY409" s="2" t="str">
        <f t="shared" si="98"/>
        <v>льгота</v>
      </c>
      <c r="AZ409" s="2">
        <f t="shared" si="106"/>
        <v>91.431439299999965</v>
      </c>
      <c r="BA409" s="2" t="str">
        <f t="shared" si="107"/>
        <v>льгота</v>
      </c>
      <c r="BB409" s="2">
        <f t="shared" si="108"/>
        <v>91.431439299999965</v>
      </c>
      <c r="BC409" s="2" t="str">
        <f t="shared" si="109"/>
        <v>льгота</v>
      </c>
      <c r="BD409" s="2">
        <f t="shared" si="110"/>
        <v>91.431439299999965</v>
      </c>
      <c r="BE409" s="2" t="str">
        <f t="shared" si="111"/>
        <v>льгота</v>
      </c>
      <c r="BF409" s="2" t="str">
        <f t="shared" si="99"/>
        <v>льгота</v>
      </c>
      <c r="BG409" s="2"/>
      <c r="BH409" s="2" t="str">
        <f t="shared" si="100"/>
        <v>льгота</v>
      </c>
    </row>
    <row r="410" spans="1:60" x14ac:dyDescent="0.25">
      <c r="A410">
        <v>2233888</v>
      </c>
      <c r="B410">
        <v>132112125</v>
      </c>
      <c r="C410" t="s">
        <v>132</v>
      </c>
      <c r="D410">
        <v>2019</v>
      </c>
      <c r="E410">
        <v>0.33</v>
      </c>
      <c r="F410">
        <v>1923</v>
      </c>
      <c r="G410">
        <v>1876</v>
      </c>
      <c r="H410">
        <v>0</v>
      </c>
      <c r="I410">
        <v>568529.26</v>
      </c>
      <c r="J410">
        <v>0</v>
      </c>
      <c r="K410">
        <v>0</v>
      </c>
      <c r="L410">
        <v>1</v>
      </c>
      <c r="M410" t="s">
        <v>671</v>
      </c>
      <c r="N410">
        <v>383882.01</v>
      </c>
      <c r="O410">
        <v>42.3</v>
      </c>
      <c r="P410" t="s">
        <v>41</v>
      </c>
      <c r="Q410" t="s">
        <v>42</v>
      </c>
      <c r="R410" t="s">
        <v>42</v>
      </c>
      <c r="S410" s="1">
        <v>43606.455902777801</v>
      </c>
      <c r="T410" t="s">
        <v>144</v>
      </c>
      <c r="U410" t="s">
        <v>135</v>
      </c>
      <c r="V410" t="s">
        <v>672</v>
      </c>
      <c r="W410" s="1">
        <v>39083</v>
      </c>
      <c r="Y410">
        <v>1228842890</v>
      </c>
      <c r="AA410">
        <v>100054467764</v>
      </c>
      <c r="AF410" t="s">
        <v>46</v>
      </c>
      <c r="AG410" t="s">
        <v>267</v>
      </c>
      <c r="AH410">
        <v>0</v>
      </c>
      <c r="AI410" t="s">
        <v>148</v>
      </c>
      <c r="AJ410">
        <v>78671.676200000002</v>
      </c>
      <c r="AK410">
        <v>1859.8505</v>
      </c>
      <c r="AL410">
        <v>42.3</v>
      </c>
      <c r="AM410">
        <v>4001</v>
      </c>
      <c r="AN410" t="s">
        <v>199</v>
      </c>
      <c r="AO410" t="s">
        <v>268</v>
      </c>
      <c r="AP410" t="s">
        <v>269</v>
      </c>
      <c r="AR410">
        <f t="shared" si="101"/>
        <v>1859.8505</v>
      </c>
      <c r="AS410">
        <f t="shared" si="102"/>
        <v>78671.676200000002</v>
      </c>
      <c r="AT410" s="2">
        <f t="shared" si="103"/>
        <v>50</v>
      </c>
      <c r="AU410" s="2" t="str">
        <f t="shared" si="104"/>
        <v>вычет превышает налог</v>
      </c>
      <c r="AV410" s="3">
        <f t="shared" si="96"/>
        <v>1E-3</v>
      </c>
      <c r="AW410" s="2">
        <f t="shared" si="105"/>
        <v>0</v>
      </c>
      <c r="AX410" s="2">
        <f t="shared" si="97"/>
        <v>383882.01</v>
      </c>
      <c r="AY410" s="2">
        <f t="shared" si="98"/>
        <v>1923</v>
      </c>
      <c r="AZ410" s="2">
        <f t="shared" si="106"/>
        <v>0</v>
      </c>
      <c r="BA410" s="2" t="str">
        <f t="shared" si="107"/>
        <v>вычет превышает налог</v>
      </c>
      <c r="BB410" s="2">
        <f t="shared" si="108"/>
        <v>0</v>
      </c>
      <c r="BC410" s="2" t="str">
        <f t="shared" si="109"/>
        <v>вычет превышает налог</v>
      </c>
      <c r="BD410" s="2">
        <f t="shared" si="110"/>
        <v>0</v>
      </c>
      <c r="BE410" s="2" t="str">
        <f t="shared" si="111"/>
        <v>вычет превышает налог</v>
      </c>
      <c r="BF410" s="2" t="str">
        <f t="shared" si="99"/>
        <v>вычет превышает налог</v>
      </c>
      <c r="BG410" s="2"/>
      <c r="BH410" s="2" t="str">
        <f t="shared" si="100"/>
        <v>вычет превышает налог</v>
      </c>
    </row>
    <row r="411" spans="1:60" x14ac:dyDescent="0.25">
      <c r="A411">
        <v>2233706</v>
      </c>
      <c r="B411">
        <v>132394804</v>
      </c>
      <c r="C411" t="s">
        <v>132</v>
      </c>
      <c r="D411">
        <v>2019</v>
      </c>
      <c r="E411">
        <v>0.33</v>
      </c>
      <c r="F411">
        <v>2885</v>
      </c>
      <c r="G411">
        <v>2815</v>
      </c>
      <c r="H411">
        <v>0</v>
      </c>
      <c r="I411">
        <v>853133.9</v>
      </c>
      <c r="J411">
        <v>0</v>
      </c>
      <c r="K411">
        <v>2</v>
      </c>
      <c r="L411">
        <v>1</v>
      </c>
      <c r="M411" t="s">
        <v>673</v>
      </c>
      <c r="N411">
        <v>576052.6</v>
      </c>
      <c r="O411">
        <v>50.1</v>
      </c>
      <c r="P411" t="s">
        <v>58</v>
      </c>
      <c r="Q411" t="s">
        <v>59</v>
      </c>
      <c r="R411" t="s">
        <v>60</v>
      </c>
      <c r="S411" s="1">
        <v>43606.437083333301</v>
      </c>
      <c r="T411" t="s">
        <v>144</v>
      </c>
      <c r="U411" t="s">
        <v>135</v>
      </c>
      <c r="V411" t="s">
        <v>674</v>
      </c>
      <c r="W411" s="1">
        <v>35431</v>
      </c>
      <c r="Y411">
        <v>1228048707</v>
      </c>
      <c r="AA411">
        <v>100097809082</v>
      </c>
      <c r="AD411" t="s">
        <v>62</v>
      </c>
      <c r="AF411" t="s">
        <v>46</v>
      </c>
      <c r="AG411" t="s">
        <v>267</v>
      </c>
      <c r="AH411">
        <v>0</v>
      </c>
      <c r="AI411" t="s">
        <v>148</v>
      </c>
      <c r="AJ411">
        <v>209320.55050000001</v>
      </c>
      <c r="AK411">
        <v>4178.0549000000001</v>
      </c>
      <c r="AL411">
        <v>50.1</v>
      </c>
      <c r="AM411">
        <v>4001</v>
      </c>
      <c r="AN411" t="s">
        <v>199</v>
      </c>
      <c r="AO411" t="s">
        <v>268</v>
      </c>
      <c r="AP411" t="s">
        <v>269</v>
      </c>
      <c r="AR411">
        <f t="shared" si="101"/>
        <v>4178.0549000000001</v>
      </c>
      <c r="AS411">
        <f t="shared" si="102"/>
        <v>209320.55050000001</v>
      </c>
      <c r="AT411" s="2">
        <f t="shared" si="103"/>
        <v>50</v>
      </c>
      <c r="AU411" s="2">
        <f t="shared" si="104"/>
        <v>417.80550000001676</v>
      </c>
      <c r="AV411" s="3">
        <f t="shared" si="96"/>
        <v>1E-3</v>
      </c>
      <c r="AW411" s="2">
        <f t="shared" si="105"/>
        <v>0.41780550000001676</v>
      </c>
      <c r="AX411" s="2">
        <f t="shared" si="97"/>
        <v>576052.6</v>
      </c>
      <c r="AY411" s="2">
        <f t="shared" si="98"/>
        <v>2885</v>
      </c>
      <c r="AZ411" s="2">
        <f t="shared" si="106"/>
        <v>0.41780550000001676</v>
      </c>
      <c r="BA411" s="2">
        <f t="shared" si="107"/>
        <v>0.41780550000001676</v>
      </c>
      <c r="BB411" s="2">
        <f t="shared" si="108"/>
        <v>0.41780550000001676</v>
      </c>
      <c r="BC411" s="2">
        <f t="shared" si="109"/>
        <v>0.41780550000001676</v>
      </c>
      <c r="BD411" s="2">
        <f t="shared" si="110"/>
        <v>0.41780550000001676</v>
      </c>
      <c r="BE411" s="2">
        <f t="shared" si="111"/>
        <v>0.41780550000001676</v>
      </c>
      <c r="BF411" s="2">
        <f t="shared" si="99"/>
        <v>1</v>
      </c>
      <c r="BG411" s="2"/>
      <c r="BH411" s="2">
        <f t="shared" si="100"/>
        <v>0.41780550000001676</v>
      </c>
    </row>
    <row r="412" spans="1:60" x14ac:dyDescent="0.25">
      <c r="A412">
        <v>2197594</v>
      </c>
      <c r="B412">
        <v>13095282</v>
      </c>
      <c r="C412" t="s">
        <v>132</v>
      </c>
      <c r="D412">
        <v>2019</v>
      </c>
      <c r="E412">
        <v>0.14000000000000001</v>
      </c>
      <c r="F412">
        <v>502</v>
      </c>
      <c r="G412">
        <v>490</v>
      </c>
      <c r="H412">
        <v>0</v>
      </c>
      <c r="I412">
        <v>349710.48</v>
      </c>
      <c r="J412">
        <v>0</v>
      </c>
      <c r="K412">
        <v>0</v>
      </c>
      <c r="L412">
        <v>1</v>
      </c>
      <c r="M412" t="s">
        <v>675</v>
      </c>
      <c r="N412">
        <v>236131.32</v>
      </c>
      <c r="O412">
        <v>50.2</v>
      </c>
      <c r="P412" t="s">
        <v>41</v>
      </c>
      <c r="Q412" t="s">
        <v>42</v>
      </c>
      <c r="R412" t="s">
        <v>42</v>
      </c>
      <c r="S412" s="1">
        <v>43606.435624999998</v>
      </c>
      <c r="T412" t="s">
        <v>144</v>
      </c>
      <c r="U412" t="s">
        <v>135</v>
      </c>
      <c r="V412" t="s">
        <v>676</v>
      </c>
      <c r="W412" s="1">
        <v>36812</v>
      </c>
      <c r="Y412">
        <v>1227990565</v>
      </c>
      <c r="AA412">
        <v>100091759417</v>
      </c>
      <c r="AF412" t="s">
        <v>46</v>
      </c>
      <c r="AG412" t="s">
        <v>267</v>
      </c>
      <c r="AH412">
        <v>0</v>
      </c>
      <c r="AI412" t="s">
        <v>148</v>
      </c>
      <c r="AJ412">
        <v>93383.285000000003</v>
      </c>
      <c r="AK412">
        <v>1860.2248</v>
      </c>
      <c r="AL412">
        <v>50.2</v>
      </c>
      <c r="AM412">
        <v>4001</v>
      </c>
      <c r="AN412" t="s">
        <v>199</v>
      </c>
      <c r="AO412" t="s">
        <v>268</v>
      </c>
      <c r="AP412" t="s">
        <v>269</v>
      </c>
      <c r="AR412">
        <f t="shared" si="101"/>
        <v>1860.2248</v>
      </c>
      <c r="AS412">
        <f t="shared" si="102"/>
        <v>93383.285000000003</v>
      </c>
      <c r="AT412" s="2">
        <f t="shared" si="103"/>
        <v>50</v>
      </c>
      <c r="AU412" s="2">
        <f t="shared" si="104"/>
        <v>372.04500000001281</v>
      </c>
      <c r="AV412" s="3">
        <f t="shared" si="96"/>
        <v>1E-3</v>
      </c>
      <c r="AW412" s="2">
        <f t="shared" si="105"/>
        <v>0.37204500000001284</v>
      </c>
      <c r="AX412" s="2">
        <f t="shared" si="97"/>
        <v>236131.32</v>
      </c>
      <c r="AY412" s="2">
        <f t="shared" si="98"/>
        <v>502</v>
      </c>
      <c r="AZ412" s="2">
        <f t="shared" si="106"/>
        <v>0.37204500000001284</v>
      </c>
      <c r="BA412" s="2">
        <f t="shared" si="107"/>
        <v>0.37204500000001284</v>
      </c>
      <c r="BB412" s="2">
        <f t="shared" si="108"/>
        <v>0.37204500000001284</v>
      </c>
      <c r="BC412" s="2">
        <f t="shared" si="109"/>
        <v>0.37204500000001284</v>
      </c>
      <c r="BD412" s="2">
        <f t="shared" si="110"/>
        <v>0.37204500000001284</v>
      </c>
      <c r="BE412" s="2">
        <f t="shared" si="111"/>
        <v>0.37204500000001284</v>
      </c>
      <c r="BF412" s="2">
        <f t="shared" si="99"/>
        <v>1</v>
      </c>
      <c r="BG412" s="2"/>
      <c r="BH412" s="2">
        <f t="shared" si="100"/>
        <v>0.37204500000001284</v>
      </c>
    </row>
    <row r="413" spans="1:60" x14ac:dyDescent="0.25">
      <c r="A413">
        <v>2233976</v>
      </c>
      <c r="B413">
        <v>132394687</v>
      </c>
      <c r="C413" t="s">
        <v>132</v>
      </c>
      <c r="D413">
        <v>2019</v>
      </c>
      <c r="E413">
        <v>0.33</v>
      </c>
      <c r="F413">
        <v>3503</v>
      </c>
      <c r="G413">
        <v>0</v>
      </c>
      <c r="H413">
        <v>3418</v>
      </c>
      <c r="I413">
        <v>1035871.04</v>
      </c>
      <c r="J413">
        <v>0</v>
      </c>
      <c r="K413">
        <v>0</v>
      </c>
      <c r="L413">
        <v>1</v>
      </c>
      <c r="M413" t="s">
        <v>677</v>
      </c>
      <c r="N413">
        <v>699440.27</v>
      </c>
      <c r="O413">
        <v>72.900000000000006</v>
      </c>
      <c r="P413" t="s">
        <v>58</v>
      </c>
      <c r="Q413" t="s">
        <v>59</v>
      </c>
      <c r="R413" t="s">
        <v>60</v>
      </c>
      <c r="S413" s="1">
        <v>43606.440486111103</v>
      </c>
      <c r="T413" t="s">
        <v>144</v>
      </c>
      <c r="U413" t="s">
        <v>135</v>
      </c>
      <c r="V413" t="s">
        <v>678</v>
      </c>
      <c r="W413" s="1">
        <v>37621</v>
      </c>
      <c r="Y413">
        <v>1228188219</v>
      </c>
      <c r="AA413">
        <v>100204722113</v>
      </c>
      <c r="AD413" t="s">
        <v>62</v>
      </c>
      <c r="AF413" t="s">
        <v>46</v>
      </c>
      <c r="AG413" t="s">
        <v>267</v>
      </c>
      <c r="AH413">
        <v>0</v>
      </c>
      <c r="AI413" t="s">
        <v>148</v>
      </c>
      <c r="AJ413">
        <v>327970.087</v>
      </c>
      <c r="AK413">
        <v>4498.9038</v>
      </c>
      <c r="AL413">
        <v>72.900000000000006</v>
      </c>
      <c r="AM413">
        <v>4001</v>
      </c>
      <c r="AN413" t="s">
        <v>199</v>
      </c>
      <c r="AO413" t="s">
        <v>268</v>
      </c>
      <c r="AP413" t="s">
        <v>269</v>
      </c>
      <c r="AR413">
        <f t="shared" si="101"/>
        <v>4498.9038</v>
      </c>
      <c r="AS413">
        <f t="shared" si="102"/>
        <v>327970.087</v>
      </c>
      <c r="AT413" s="2">
        <f t="shared" si="103"/>
        <v>50</v>
      </c>
      <c r="AU413" s="2">
        <f t="shared" si="104"/>
        <v>103024.897</v>
      </c>
      <c r="AV413" s="3">
        <f t="shared" si="96"/>
        <v>1E-3</v>
      </c>
      <c r="AW413" s="2">
        <f t="shared" si="105"/>
        <v>103.024897</v>
      </c>
      <c r="AX413" s="2">
        <f t="shared" si="97"/>
        <v>699440.27</v>
      </c>
      <c r="AY413" s="2" t="str">
        <f t="shared" si="98"/>
        <v>льгота</v>
      </c>
      <c r="AZ413" s="2">
        <f t="shared" si="106"/>
        <v>103.024897</v>
      </c>
      <c r="BA413" s="2" t="str">
        <f t="shared" si="107"/>
        <v>льгота</v>
      </c>
      <c r="BB413" s="2">
        <f t="shared" si="108"/>
        <v>103.024897</v>
      </c>
      <c r="BC413" s="2" t="str">
        <f t="shared" si="109"/>
        <v>льгота</v>
      </c>
      <c r="BD413" s="2">
        <f t="shared" si="110"/>
        <v>103.024897</v>
      </c>
      <c r="BE413" s="2" t="str">
        <f t="shared" si="111"/>
        <v>льгота</v>
      </c>
      <c r="BF413" s="2" t="str">
        <f t="shared" si="99"/>
        <v>льгота</v>
      </c>
      <c r="BG413" s="2"/>
      <c r="BH413" s="2" t="str">
        <f t="shared" si="100"/>
        <v>льгота</v>
      </c>
    </row>
    <row r="414" spans="1:60" x14ac:dyDescent="0.25">
      <c r="A414">
        <v>2248511</v>
      </c>
      <c r="B414">
        <v>150649891</v>
      </c>
      <c r="C414" t="s">
        <v>132</v>
      </c>
      <c r="D414">
        <v>2019</v>
      </c>
      <c r="E414">
        <v>0</v>
      </c>
      <c r="F414">
        <v>0</v>
      </c>
      <c r="G414">
        <v>0</v>
      </c>
      <c r="H414">
        <v>0</v>
      </c>
      <c r="I414">
        <v>0</v>
      </c>
      <c r="J414">
        <v>0</v>
      </c>
      <c r="K414">
        <v>0</v>
      </c>
      <c r="L414">
        <v>1</v>
      </c>
      <c r="M414" t="s">
        <v>679</v>
      </c>
      <c r="O414">
        <v>111.7</v>
      </c>
      <c r="P414" t="s">
        <v>41</v>
      </c>
      <c r="Q414" t="s">
        <v>42</v>
      </c>
      <c r="R414" t="s">
        <v>42</v>
      </c>
      <c r="S414" s="1">
        <v>43606.430486111101</v>
      </c>
      <c r="T414" t="s">
        <v>144</v>
      </c>
      <c r="U414" t="s">
        <v>135</v>
      </c>
      <c r="V414" t="s">
        <v>680</v>
      </c>
      <c r="W414" s="1">
        <v>41705</v>
      </c>
      <c r="Y414">
        <v>1227787632</v>
      </c>
      <c r="AA414">
        <v>100091248128</v>
      </c>
      <c r="AF414" t="s">
        <v>46</v>
      </c>
      <c r="AG414" t="s">
        <v>267</v>
      </c>
      <c r="AH414">
        <v>0</v>
      </c>
      <c r="AI414" t="s">
        <v>148</v>
      </c>
      <c r="AJ414">
        <v>208009.80650000001</v>
      </c>
      <c r="AK414">
        <v>1862.2184999999999</v>
      </c>
      <c r="AL414">
        <v>111.7</v>
      </c>
      <c r="AM414">
        <v>4001</v>
      </c>
      <c r="AN414" t="s">
        <v>199</v>
      </c>
      <c r="AO414" t="s">
        <v>268</v>
      </c>
      <c r="AP414" t="s">
        <v>269</v>
      </c>
      <c r="AR414">
        <f t="shared" si="101"/>
        <v>1862.2184999999999</v>
      </c>
      <c r="AS414">
        <f t="shared" si="102"/>
        <v>208009.80650000001</v>
      </c>
      <c r="AT414" s="2">
        <f t="shared" si="103"/>
        <v>50</v>
      </c>
      <c r="AU414" s="2">
        <f t="shared" si="104"/>
        <v>114898.8815</v>
      </c>
      <c r="AV414" s="3">
        <f t="shared" si="96"/>
        <v>1E-3</v>
      </c>
      <c r="AW414" s="2">
        <f t="shared" si="105"/>
        <v>114.8988815</v>
      </c>
      <c r="AX414" s="2">
        <f t="shared" si="97"/>
        <v>0</v>
      </c>
      <c r="AY414" s="2">
        <f t="shared" si="98"/>
        <v>0</v>
      </c>
      <c r="AZ414" s="2">
        <f t="shared" si="106"/>
        <v>22.979776300000001</v>
      </c>
      <c r="BA414" s="2">
        <f t="shared" si="107"/>
        <v>22.979776300000001</v>
      </c>
      <c r="BB414" s="2">
        <f t="shared" si="108"/>
        <v>45.959552600000002</v>
      </c>
      <c r="BC414" s="2">
        <f t="shared" si="109"/>
        <v>45.959552600000002</v>
      </c>
      <c r="BD414" s="2">
        <f t="shared" si="110"/>
        <v>68.939328899999992</v>
      </c>
      <c r="BE414" s="2">
        <f t="shared" si="111"/>
        <v>68.939328899999992</v>
      </c>
      <c r="BF414" s="2">
        <f t="shared" si="99"/>
        <v>1.4999999999999998</v>
      </c>
      <c r="BG414" s="2"/>
      <c r="BH414" s="2">
        <f t="shared" si="100"/>
        <v>50.555507860000006</v>
      </c>
    </row>
    <row r="415" spans="1:60" x14ac:dyDescent="0.25">
      <c r="A415">
        <v>2232600</v>
      </c>
      <c r="B415">
        <v>132394686</v>
      </c>
      <c r="C415" t="s">
        <v>132</v>
      </c>
      <c r="D415">
        <v>2019</v>
      </c>
      <c r="E415">
        <v>0.33</v>
      </c>
      <c r="F415">
        <v>2171</v>
      </c>
      <c r="G415">
        <v>0</v>
      </c>
      <c r="H415">
        <v>2118</v>
      </c>
      <c r="I415">
        <v>641904.59</v>
      </c>
      <c r="J415">
        <v>0</v>
      </c>
      <c r="K415">
        <v>0</v>
      </c>
      <c r="L415">
        <v>1</v>
      </c>
      <c r="M415" t="s">
        <v>681</v>
      </c>
      <c r="N415">
        <v>433426.46</v>
      </c>
      <c r="O415">
        <v>48.9</v>
      </c>
      <c r="P415" t="s">
        <v>58</v>
      </c>
      <c r="Q415" t="s">
        <v>59</v>
      </c>
      <c r="R415" t="s">
        <v>60</v>
      </c>
      <c r="S415" s="1">
        <v>43606.437314814801</v>
      </c>
      <c r="T415" t="s">
        <v>144</v>
      </c>
      <c r="U415" t="s">
        <v>135</v>
      </c>
      <c r="V415" t="s">
        <v>682</v>
      </c>
      <c r="W415" s="1">
        <v>35431</v>
      </c>
      <c r="Y415">
        <v>1228057840</v>
      </c>
      <c r="AA415">
        <v>100097795868</v>
      </c>
      <c r="AD415" t="s">
        <v>62</v>
      </c>
      <c r="AF415" t="s">
        <v>46</v>
      </c>
      <c r="AG415" t="s">
        <v>267</v>
      </c>
      <c r="AH415">
        <v>0</v>
      </c>
      <c r="AI415" t="s">
        <v>148</v>
      </c>
      <c r="AJ415">
        <v>90962.132100000003</v>
      </c>
      <c r="AK415">
        <v>1860.1663000000001</v>
      </c>
      <c r="AL415">
        <v>48.9</v>
      </c>
      <c r="AM415">
        <v>4001</v>
      </c>
      <c r="AN415" t="s">
        <v>199</v>
      </c>
      <c r="AO415" t="s">
        <v>268</v>
      </c>
      <c r="AP415" t="s">
        <v>269</v>
      </c>
      <c r="AR415">
        <f t="shared" si="101"/>
        <v>1860.1663000000001</v>
      </c>
      <c r="AS415">
        <f t="shared" si="102"/>
        <v>90962.132100000003</v>
      </c>
      <c r="AT415" s="2">
        <f t="shared" si="103"/>
        <v>50</v>
      </c>
      <c r="AU415" s="2" t="str">
        <f t="shared" si="104"/>
        <v>вычет превышает налог</v>
      </c>
      <c r="AV415" s="3">
        <f t="shared" si="96"/>
        <v>1E-3</v>
      </c>
      <c r="AW415" s="2">
        <f t="shared" si="105"/>
        <v>0</v>
      </c>
      <c r="AX415" s="2">
        <f t="shared" si="97"/>
        <v>433426.46</v>
      </c>
      <c r="AY415" s="2" t="str">
        <f t="shared" si="98"/>
        <v>льгота</v>
      </c>
      <c r="AZ415" s="2">
        <f t="shared" si="106"/>
        <v>0</v>
      </c>
      <c r="BA415" s="2" t="str">
        <f t="shared" si="107"/>
        <v>льгота</v>
      </c>
      <c r="BB415" s="2">
        <f t="shared" si="108"/>
        <v>0</v>
      </c>
      <c r="BC415" s="2" t="str">
        <f t="shared" si="109"/>
        <v>льгота</v>
      </c>
      <c r="BD415" s="2">
        <f t="shared" si="110"/>
        <v>0</v>
      </c>
      <c r="BE415" s="2" t="str">
        <f t="shared" si="111"/>
        <v>льгота</v>
      </c>
      <c r="BF415" s="2" t="str">
        <f t="shared" si="99"/>
        <v>льгота</v>
      </c>
      <c r="BG415" s="2"/>
      <c r="BH415" s="2" t="str">
        <f t="shared" si="100"/>
        <v>льгота</v>
      </c>
    </row>
    <row r="416" spans="1:60" x14ac:dyDescent="0.25">
      <c r="A416">
        <v>2203150</v>
      </c>
      <c r="B416">
        <v>13239936</v>
      </c>
      <c r="C416" t="s">
        <v>132</v>
      </c>
      <c r="D416">
        <v>2019</v>
      </c>
      <c r="E416">
        <v>0.04</v>
      </c>
      <c r="F416">
        <v>0</v>
      </c>
      <c r="G416">
        <v>0</v>
      </c>
      <c r="H416">
        <v>0</v>
      </c>
      <c r="I416">
        <v>0.87</v>
      </c>
      <c r="J416">
        <v>0</v>
      </c>
      <c r="K416">
        <v>0</v>
      </c>
      <c r="L416">
        <v>0.5</v>
      </c>
      <c r="M416" t="s">
        <v>683</v>
      </c>
      <c r="N416">
        <v>1.17</v>
      </c>
      <c r="O416">
        <v>47.2</v>
      </c>
      <c r="P416" t="s">
        <v>41</v>
      </c>
      <c r="Q416" t="s">
        <v>42</v>
      </c>
      <c r="R416" t="s">
        <v>42</v>
      </c>
      <c r="S416" s="1">
        <v>43606.435902777797</v>
      </c>
      <c r="T416" t="s">
        <v>144</v>
      </c>
      <c r="U416" t="s">
        <v>135</v>
      </c>
      <c r="V416" t="s">
        <v>684</v>
      </c>
      <c r="W416" s="1">
        <v>41219</v>
      </c>
      <c r="Y416">
        <v>1228001498</v>
      </c>
      <c r="AA416">
        <v>100097810157</v>
      </c>
      <c r="AF416" t="s">
        <v>46</v>
      </c>
      <c r="AG416" t="s">
        <v>267</v>
      </c>
      <c r="AH416">
        <v>0</v>
      </c>
      <c r="AI416" t="s">
        <v>148</v>
      </c>
      <c r="AJ416">
        <v>87796.158299999996</v>
      </c>
      <c r="AK416">
        <v>1860.0880999999999</v>
      </c>
      <c r="AL416">
        <v>47.2</v>
      </c>
      <c r="AM416">
        <v>4001</v>
      </c>
      <c r="AN416" t="s">
        <v>199</v>
      </c>
      <c r="AO416" t="s">
        <v>268</v>
      </c>
      <c r="AP416" t="s">
        <v>269</v>
      </c>
      <c r="AR416">
        <f t="shared" si="101"/>
        <v>1860.0880999999999</v>
      </c>
      <c r="AS416">
        <f t="shared" si="102"/>
        <v>87796.158299999996</v>
      </c>
      <c r="AT416" s="2">
        <f t="shared" si="103"/>
        <v>50</v>
      </c>
      <c r="AU416" s="2" t="str">
        <f t="shared" si="104"/>
        <v>вычет превышает налог</v>
      </c>
      <c r="AV416" s="3">
        <f t="shared" si="96"/>
        <v>1E-3</v>
      </c>
      <c r="AW416" s="2">
        <f t="shared" si="105"/>
        <v>0</v>
      </c>
      <c r="AX416" s="2">
        <f t="shared" si="97"/>
        <v>1.17</v>
      </c>
      <c r="AY416" s="2">
        <f t="shared" si="98"/>
        <v>0</v>
      </c>
      <c r="AZ416" s="2">
        <f t="shared" si="106"/>
        <v>0</v>
      </c>
      <c r="BA416" s="2" t="str">
        <f t="shared" si="107"/>
        <v>вычет превышает налог</v>
      </c>
      <c r="BB416" s="2">
        <f t="shared" si="108"/>
        <v>0</v>
      </c>
      <c r="BC416" s="2" t="str">
        <f t="shared" si="109"/>
        <v>вычет превышает налог</v>
      </c>
      <c r="BD416" s="2">
        <f t="shared" si="110"/>
        <v>0</v>
      </c>
      <c r="BE416" s="2" t="str">
        <f t="shared" si="111"/>
        <v>вычет превышает налог</v>
      </c>
      <c r="BF416" s="2" t="str">
        <f t="shared" si="99"/>
        <v>вычет превышает налог</v>
      </c>
      <c r="BG416" s="2"/>
      <c r="BH416" s="2" t="str">
        <f t="shared" si="100"/>
        <v>вычет превышает налог</v>
      </c>
    </row>
    <row r="417" spans="1:60" x14ac:dyDescent="0.25">
      <c r="A417">
        <v>2203151</v>
      </c>
      <c r="B417">
        <v>13239936</v>
      </c>
      <c r="C417" t="s">
        <v>132</v>
      </c>
      <c r="D417">
        <v>2019</v>
      </c>
      <c r="E417">
        <v>0.04</v>
      </c>
      <c r="F417">
        <v>0</v>
      </c>
      <c r="G417">
        <v>0</v>
      </c>
      <c r="H417">
        <v>0</v>
      </c>
      <c r="I417">
        <v>0.87</v>
      </c>
      <c r="J417">
        <v>0</v>
      </c>
      <c r="K417">
        <v>0</v>
      </c>
      <c r="L417">
        <v>0.5</v>
      </c>
      <c r="M417" t="s">
        <v>683</v>
      </c>
      <c r="N417">
        <v>1.17</v>
      </c>
      <c r="O417">
        <v>47.2</v>
      </c>
      <c r="P417" t="s">
        <v>58</v>
      </c>
      <c r="Q417" t="s">
        <v>59</v>
      </c>
      <c r="R417" t="s">
        <v>60</v>
      </c>
      <c r="S417" s="1">
        <v>43606.439259259299</v>
      </c>
      <c r="T417" t="s">
        <v>144</v>
      </c>
      <c r="U417" t="s">
        <v>135</v>
      </c>
      <c r="V417" t="s">
        <v>684</v>
      </c>
      <c r="W417" s="1">
        <v>41219</v>
      </c>
      <c r="Y417">
        <v>1228137588</v>
      </c>
      <c r="AA417">
        <v>100153893758</v>
      </c>
      <c r="AF417" t="s">
        <v>46</v>
      </c>
      <c r="AG417" t="s">
        <v>267</v>
      </c>
      <c r="AH417">
        <v>0</v>
      </c>
      <c r="AI417" t="s">
        <v>148</v>
      </c>
      <c r="AJ417">
        <v>87796.158299999996</v>
      </c>
      <c r="AK417">
        <v>1860.0880999999999</v>
      </c>
      <c r="AL417">
        <v>47.2</v>
      </c>
      <c r="AM417">
        <v>4001</v>
      </c>
      <c r="AN417" t="s">
        <v>199</v>
      </c>
      <c r="AO417" t="s">
        <v>268</v>
      </c>
      <c r="AP417" t="s">
        <v>269</v>
      </c>
      <c r="AR417">
        <f t="shared" si="101"/>
        <v>1860.0880999999999</v>
      </c>
      <c r="AS417">
        <f t="shared" si="102"/>
        <v>87796.158299999996</v>
      </c>
      <c r="AT417" s="2">
        <f t="shared" si="103"/>
        <v>50</v>
      </c>
      <c r="AU417" s="2" t="str">
        <f t="shared" si="104"/>
        <v>вычет превышает налог</v>
      </c>
      <c r="AV417" s="3">
        <f t="shared" si="96"/>
        <v>1E-3</v>
      </c>
      <c r="AW417" s="2">
        <f t="shared" si="105"/>
        <v>0</v>
      </c>
      <c r="AX417" s="2">
        <f t="shared" si="97"/>
        <v>1.17</v>
      </c>
      <c r="AY417" s="2">
        <f t="shared" si="98"/>
        <v>0</v>
      </c>
      <c r="AZ417" s="2">
        <f t="shared" si="106"/>
        <v>0</v>
      </c>
      <c r="BA417" s="2" t="str">
        <f t="shared" si="107"/>
        <v>вычет превышает налог</v>
      </c>
      <c r="BB417" s="2">
        <f t="shared" si="108"/>
        <v>0</v>
      </c>
      <c r="BC417" s="2" t="str">
        <f t="shared" si="109"/>
        <v>вычет превышает налог</v>
      </c>
      <c r="BD417" s="2">
        <f t="shared" si="110"/>
        <v>0</v>
      </c>
      <c r="BE417" s="2" t="str">
        <f t="shared" si="111"/>
        <v>вычет превышает налог</v>
      </c>
      <c r="BF417" s="2" t="str">
        <f t="shared" si="99"/>
        <v>вычет превышает налог</v>
      </c>
      <c r="BG417" s="2"/>
      <c r="BH417" s="2" t="str">
        <f t="shared" si="100"/>
        <v>вычет превышает налог</v>
      </c>
    </row>
    <row r="418" spans="1:60" x14ac:dyDescent="0.25">
      <c r="A418">
        <v>2231592</v>
      </c>
      <c r="B418">
        <v>132394691</v>
      </c>
      <c r="C418" t="s">
        <v>132</v>
      </c>
      <c r="D418">
        <v>2019</v>
      </c>
      <c r="E418">
        <v>0.33</v>
      </c>
      <c r="F418">
        <v>1786</v>
      </c>
      <c r="G418">
        <v>0</v>
      </c>
      <c r="H418">
        <v>1742</v>
      </c>
      <c r="I418">
        <v>633457.17000000004</v>
      </c>
      <c r="J418">
        <v>0</v>
      </c>
      <c r="K418">
        <v>0</v>
      </c>
      <c r="L418">
        <v>1</v>
      </c>
      <c r="M418" t="s">
        <v>685</v>
      </c>
      <c r="N418">
        <v>427722.6</v>
      </c>
      <c r="O418">
        <v>42.6</v>
      </c>
      <c r="P418" t="s">
        <v>58</v>
      </c>
      <c r="Q418" t="s">
        <v>59</v>
      </c>
      <c r="R418" t="s">
        <v>60</v>
      </c>
      <c r="S418" s="1">
        <v>43606.454571759299</v>
      </c>
      <c r="T418" t="s">
        <v>144</v>
      </c>
      <c r="U418" t="s">
        <v>135</v>
      </c>
      <c r="V418" t="s">
        <v>686</v>
      </c>
      <c r="W418" s="1">
        <v>37621</v>
      </c>
      <c r="X418" s="1">
        <v>43412</v>
      </c>
      <c r="Y418">
        <v>1228782922</v>
      </c>
      <c r="AA418">
        <v>100090761410</v>
      </c>
      <c r="AD418" t="s">
        <v>62</v>
      </c>
      <c r="AF418" t="s">
        <v>46</v>
      </c>
      <c r="AG418" t="s">
        <v>267</v>
      </c>
      <c r="AH418">
        <v>0</v>
      </c>
      <c r="AI418" t="s">
        <v>148</v>
      </c>
      <c r="AJ418">
        <v>79230.274600000004</v>
      </c>
      <c r="AK418">
        <v>1859.8656000000001</v>
      </c>
      <c r="AL418">
        <v>42.6</v>
      </c>
      <c r="AM418">
        <v>4001</v>
      </c>
      <c r="AN418" t="s">
        <v>199</v>
      </c>
      <c r="AO418" t="s">
        <v>268</v>
      </c>
      <c r="AP418" t="s">
        <v>269</v>
      </c>
      <c r="AR418">
        <f t="shared" si="101"/>
        <v>1859.8656000000001</v>
      </c>
      <c r="AS418">
        <f t="shared" si="102"/>
        <v>79230.274600000004</v>
      </c>
      <c r="AT418" s="2">
        <f t="shared" si="103"/>
        <v>50</v>
      </c>
      <c r="AU418" s="2" t="str">
        <f t="shared" si="104"/>
        <v>вычет превышает налог</v>
      </c>
      <c r="AV418" s="3">
        <f t="shared" si="96"/>
        <v>1E-3</v>
      </c>
      <c r="AW418" s="2">
        <f t="shared" si="105"/>
        <v>0</v>
      </c>
      <c r="AX418" s="2">
        <f t="shared" si="97"/>
        <v>427722.6</v>
      </c>
      <c r="AY418" s="2" t="str">
        <f t="shared" si="98"/>
        <v>льгота</v>
      </c>
      <c r="AZ418" s="2">
        <f t="shared" si="106"/>
        <v>0</v>
      </c>
      <c r="BA418" s="2" t="str">
        <f t="shared" si="107"/>
        <v>льгота</v>
      </c>
      <c r="BB418" s="2">
        <f t="shared" si="108"/>
        <v>0</v>
      </c>
      <c r="BC418" s="2" t="str">
        <f t="shared" si="109"/>
        <v>льгота</v>
      </c>
      <c r="BD418" s="2">
        <f t="shared" si="110"/>
        <v>0</v>
      </c>
      <c r="BE418" s="2" t="str">
        <f t="shared" si="111"/>
        <v>льгота</v>
      </c>
      <c r="BF418" s="2" t="str">
        <f t="shared" si="99"/>
        <v>льгота</v>
      </c>
      <c r="BG418" s="2"/>
      <c r="BH418" s="2" t="str">
        <f t="shared" si="100"/>
        <v>льгота</v>
      </c>
    </row>
    <row r="419" spans="1:60" x14ac:dyDescent="0.25">
      <c r="A419">
        <v>2231593</v>
      </c>
      <c r="B419">
        <v>132394691</v>
      </c>
      <c r="C419" t="s">
        <v>132</v>
      </c>
      <c r="D419">
        <v>2019</v>
      </c>
      <c r="E419">
        <v>0.33</v>
      </c>
      <c r="F419">
        <v>357</v>
      </c>
      <c r="G419">
        <v>348</v>
      </c>
      <c r="H419">
        <v>0</v>
      </c>
      <c r="I419">
        <v>633457.17000000004</v>
      </c>
      <c r="J419">
        <v>0</v>
      </c>
      <c r="K419">
        <v>0</v>
      </c>
      <c r="L419">
        <v>1</v>
      </c>
      <c r="M419" t="s">
        <v>685</v>
      </c>
      <c r="N419">
        <v>427722.6</v>
      </c>
      <c r="O419">
        <v>42.6</v>
      </c>
      <c r="P419" t="s">
        <v>41</v>
      </c>
      <c r="Q419" t="s">
        <v>42</v>
      </c>
      <c r="R419" t="s">
        <v>42</v>
      </c>
      <c r="S419" s="1">
        <v>43606.458333333299</v>
      </c>
      <c r="T419" t="s">
        <v>144</v>
      </c>
      <c r="U419" t="s">
        <v>135</v>
      </c>
      <c r="V419" t="s">
        <v>686</v>
      </c>
      <c r="W419" s="1">
        <v>43412</v>
      </c>
      <c r="Y419">
        <v>1228948908</v>
      </c>
      <c r="AA419">
        <v>100097809699</v>
      </c>
      <c r="AF419" t="s">
        <v>46</v>
      </c>
      <c r="AG419" t="s">
        <v>267</v>
      </c>
      <c r="AH419">
        <v>0</v>
      </c>
      <c r="AI419" t="s">
        <v>148</v>
      </c>
      <c r="AJ419">
        <v>79230.274600000004</v>
      </c>
      <c r="AK419">
        <v>1859.8656000000001</v>
      </c>
      <c r="AL419">
        <v>42.6</v>
      </c>
      <c r="AM419">
        <v>4001</v>
      </c>
      <c r="AN419" t="s">
        <v>199</v>
      </c>
      <c r="AO419" t="s">
        <v>268</v>
      </c>
      <c r="AP419" t="s">
        <v>269</v>
      </c>
      <c r="AR419">
        <f t="shared" si="101"/>
        <v>1859.8656000000001</v>
      </c>
      <c r="AS419">
        <f t="shared" si="102"/>
        <v>79230.274600000004</v>
      </c>
      <c r="AT419" s="2">
        <f t="shared" si="103"/>
        <v>50</v>
      </c>
      <c r="AU419" s="2" t="str">
        <f t="shared" si="104"/>
        <v>вычет превышает налог</v>
      </c>
      <c r="AV419" s="3">
        <f t="shared" si="96"/>
        <v>1E-3</v>
      </c>
      <c r="AW419" s="2">
        <f t="shared" si="105"/>
        <v>0</v>
      </c>
      <c r="AX419" s="2">
        <f t="shared" si="97"/>
        <v>427722.6</v>
      </c>
      <c r="AY419" s="2">
        <f t="shared" si="98"/>
        <v>357</v>
      </c>
      <c r="AZ419" s="2">
        <f t="shared" si="106"/>
        <v>0</v>
      </c>
      <c r="BA419" s="2" t="str">
        <f t="shared" si="107"/>
        <v>вычет превышает налог</v>
      </c>
      <c r="BB419" s="2">
        <f t="shared" si="108"/>
        <v>0</v>
      </c>
      <c r="BC419" s="2" t="str">
        <f t="shared" si="109"/>
        <v>вычет превышает налог</v>
      </c>
      <c r="BD419" s="2">
        <f t="shared" si="110"/>
        <v>0</v>
      </c>
      <c r="BE419" s="2" t="str">
        <f t="shared" si="111"/>
        <v>вычет превышает налог</v>
      </c>
      <c r="BF419" s="2" t="str">
        <f t="shared" si="99"/>
        <v>вычет превышает налог</v>
      </c>
      <c r="BG419" s="2"/>
      <c r="BH419" s="2" t="str">
        <f t="shared" si="100"/>
        <v>вычет превышает налог</v>
      </c>
    </row>
    <row r="420" spans="1:60" x14ac:dyDescent="0.25">
      <c r="A420">
        <v>2204552</v>
      </c>
      <c r="B420">
        <v>13095278</v>
      </c>
      <c r="C420" t="s">
        <v>132</v>
      </c>
      <c r="D420">
        <v>2019</v>
      </c>
      <c r="E420">
        <v>0.04</v>
      </c>
      <c r="F420">
        <v>40</v>
      </c>
      <c r="G420">
        <v>39</v>
      </c>
      <c r="H420">
        <v>0</v>
      </c>
      <c r="I420">
        <v>97298.78</v>
      </c>
      <c r="J420">
        <v>0</v>
      </c>
      <c r="K420">
        <v>0</v>
      </c>
      <c r="L420">
        <v>0.33333000000000002</v>
      </c>
      <c r="M420" t="s">
        <v>687</v>
      </c>
      <c r="N420">
        <v>197094.1</v>
      </c>
      <c r="O420">
        <v>58</v>
      </c>
      <c r="P420" t="s">
        <v>41</v>
      </c>
      <c r="Q420" t="s">
        <v>42</v>
      </c>
      <c r="R420" t="s">
        <v>42</v>
      </c>
      <c r="S420" s="1">
        <v>43606.441331018497</v>
      </c>
      <c r="T420" t="s">
        <v>144</v>
      </c>
      <c r="U420" t="s">
        <v>135</v>
      </c>
      <c r="V420" t="s">
        <v>688</v>
      </c>
      <c r="W420" s="1">
        <v>37015</v>
      </c>
      <c r="Y420">
        <v>1228223077</v>
      </c>
      <c r="AA420">
        <v>100081178035</v>
      </c>
      <c r="AF420" t="s">
        <v>46</v>
      </c>
      <c r="AG420" t="s">
        <v>267</v>
      </c>
      <c r="AH420">
        <v>0</v>
      </c>
      <c r="AI420" t="s">
        <v>148</v>
      </c>
      <c r="AJ420">
        <v>107912.1378</v>
      </c>
      <c r="AK420">
        <v>1860.5541000000001</v>
      </c>
      <c r="AL420">
        <v>58</v>
      </c>
      <c r="AM420">
        <v>4001</v>
      </c>
      <c r="AN420" t="s">
        <v>199</v>
      </c>
      <c r="AO420" t="s">
        <v>268</v>
      </c>
      <c r="AP420" t="s">
        <v>269</v>
      </c>
      <c r="AR420">
        <f t="shared" si="101"/>
        <v>1860.5541000000001</v>
      </c>
      <c r="AS420">
        <f t="shared" si="102"/>
        <v>107912.1378</v>
      </c>
      <c r="AT420" s="2">
        <f t="shared" si="103"/>
        <v>50</v>
      </c>
      <c r="AU420" s="2">
        <f t="shared" si="104"/>
        <v>14884.432799999995</v>
      </c>
      <c r="AV420" s="3">
        <f t="shared" si="96"/>
        <v>1E-3</v>
      </c>
      <c r="AW420" s="2">
        <f t="shared" si="105"/>
        <v>4.9614279852239989</v>
      </c>
      <c r="AX420" s="2">
        <f t="shared" si="97"/>
        <v>197094.1</v>
      </c>
      <c r="AY420" s="2">
        <f t="shared" si="98"/>
        <v>40</v>
      </c>
      <c r="AZ420" s="2">
        <f t="shared" si="106"/>
        <v>4.9614279852239989</v>
      </c>
      <c r="BA420" s="2">
        <f t="shared" si="107"/>
        <v>4.9614279852239989</v>
      </c>
      <c r="BB420" s="2">
        <f t="shared" si="108"/>
        <v>4.9614279852239989</v>
      </c>
      <c r="BC420" s="2">
        <f t="shared" si="109"/>
        <v>4.9614279852239989</v>
      </c>
      <c r="BD420" s="2">
        <f t="shared" si="110"/>
        <v>4.9614279852239989</v>
      </c>
      <c r="BE420" s="2">
        <f t="shared" si="111"/>
        <v>4.9614279852239989</v>
      </c>
      <c r="BF420" s="2">
        <f t="shared" si="99"/>
        <v>1</v>
      </c>
      <c r="BG420" s="2"/>
      <c r="BH420" s="2">
        <f t="shared" si="100"/>
        <v>4.9614279852239989</v>
      </c>
    </row>
    <row r="421" spans="1:60" x14ac:dyDescent="0.25">
      <c r="A421">
        <v>2204553</v>
      </c>
      <c r="B421">
        <v>13095278</v>
      </c>
      <c r="C421" t="s">
        <v>132</v>
      </c>
      <c r="D421">
        <v>2019</v>
      </c>
      <c r="E421">
        <v>0.04</v>
      </c>
      <c r="F421">
        <v>40</v>
      </c>
      <c r="G421">
        <v>0</v>
      </c>
      <c r="H421">
        <v>39</v>
      </c>
      <c r="I421">
        <v>97298.78</v>
      </c>
      <c r="J421">
        <v>0</v>
      </c>
      <c r="K421">
        <v>2</v>
      </c>
      <c r="L421">
        <v>0.33333000000000002</v>
      </c>
      <c r="M421" t="s">
        <v>687</v>
      </c>
      <c r="N421">
        <v>197094.1</v>
      </c>
      <c r="O421">
        <v>58</v>
      </c>
      <c r="P421" t="s">
        <v>58</v>
      </c>
      <c r="Q421" t="s">
        <v>59</v>
      </c>
      <c r="R421" t="s">
        <v>60</v>
      </c>
      <c r="S421" s="1">
        <v>43606.436145833301</v>
      </c>
      <c r="T421" t="s">
        <v>144</v>
      </c>
      <c r="U421" t="s">
        <v>135</v>
      </c>
      <c r="V421" t="s">
        <v>688</v>
      </c>
      <c r="W421" s="1">
        <v>37015</v>
      </c>
      <c r="Y421">
        <v>1228011277</v>
      </c>
      <c r="AA421">
        <v>100116809225</v>
      </c>
      <c r="AD421" t="s">
        <v>62</v>
      </c>
      <c r="AF421" t="s">
        <v>46</v>
      </c>
      <c r="AG421" t="s">
        <v>267</v>
      </c>
      <c r="AH421">
        <v>0</v>
      </c>
      <c r="AI421" t="s">
        <v>148</v>
      </c>
      <c r="AJ421">
        <v>107912.1378</v>
      </c>
      <c r="AK421">
        <v>1860.5541000000001</v>
      </c>
      <c r="AL421">
        <v>58</v>
      </c>
      <c r="AM421">
        <v>4001</v>
      </c>
      <c r="AN421" t="s">
        <v>199</v>
      </c>
      <c r="AO421" t="s">
        <v>268</v>
      </c>
      <c r="AP421" t="s">
        <v>269</v>
      </c>
      <c r="AR421">
        <f t="shared" si="101"/>
        <v>1860.5541000000001</v>
      </c>
      <c r="AS421">
        <f t="shared" si="102"/>
        <v>107912.1378</v>
      </c>
      <c r="AT421" s="2">
        <f t="shared" si="103"/>
        <v>50</v>
      </c>
      <c r="AU421" s="2">
        <f t="shared" si="104"/>
        <v>14884.432799999995</v>
      </c>
      <c r="AV421" s="3">
        <f t="shared" si="96"/>
        <v>1E-3</v>
      </c>
      <c r="AW421" s="2">
        <f t="shared" si="105"/>
        <v>4.9614279852239989</v>
      </c>
      <c r="AX421" s="2">
        <f t="shared" si="97"/>
        <v>197094.1</v>
      </c>
      <c r="AY421" s="2" t="str">
        <f t="shared" si="98"/>
        <v>льгота</v>
      </c>
      <c r="AZ421" s="2">
        <f t="shared" si="106"/>
        <v>4.9614279852239989</v>
      </c>
      <c r="BA421" s="2" t="str">
        <f t="shared" si="107"/>
        <v>льгота</v>
      </c>
      <c r="BB421" s="2">
        <f t="shared" si="108"/>
        <v>4.9614279852239989</v>
      </c>
      <c r="BC421" s="2" t="str">
        <f t="shared" si="109"/>
        <v>льгота</v>
      </c>
      <c r="BD421" s="2">
        <f t="shared" si="110"/>
        <v>4.9614279852239989</v>
      </c>
      <c r="BE421" s="2" t="str">
        <f t="shared" si="111"/>
        <v>льгота</v>
      </c>
      <c r="BF421" s="2" t="str">
        <f t="shared" si="99"/>
        <v>льгота</v>
      </c>
      <c r="BG421" s="2"/>
      <c r="BH421" s="2" t="str">
        <f t="shared" si="100"/>
        <v>льгота</v>
      </c>
    </row>
    <row r="422" spans="1:60" x14ac:dyDescent="0.25">
      <c r="A422">
        <v>2204554</v>
      </c>
      <c r="B422">
        <v>13095278</v>
      </c>
      <c r="C422" t="s">
        <v>132</v>
      </c>
      <c r="D422">
        <v>2019</v>
      </c>
      <c r="E422">
        <v>0.04</v>
      </c>
      <c r="F422">
        <v>40</v>
      </c>
      <c r="G422">
        <v>39</v>
      </c>
      <c r="H422">
        <v>0</v>
      </c>
      <c r="I422">
        <v>97298.78</v>
      </c>
      <c r="J422">
        <v>0</v>
      </c>
      <c r="K422">
        <v>0</v>
      </c>
      <c r="L422">
        <v>0.33333000000000002</v>
      </c>
      <c r="M422" t="s">
        <v>687</v>
      </c>
      <c r="N422">
        <v>197094.1</v>
      </c>
      <c r="O422">
        <v>58</v>
      </c>
      <c r="P422" t="s">
        <v>41</v>
      </c>
      <c r="Q422" t="s">
        <v>42</v>
      </c>
      <c r="R422" t="s">
        <v>42</v>
      </c>
      <c r="S422" s="1">
        <v>43606.441805555602</v>
      </c>
      <c r="T422" t="s">
        <v>144</v>
      </c>
      <c r="U422" t="s">
        <v>135</v>
      </c>
      <c r="V422" t="s">
        <v>688</v>
      </c>
      <c r="W422" s="1">
        <v>37015</v>
      </c>
      <c r="Y422">
        <v>1228242461</v>
      </c>
      <c r="AA422">
        <v>100138951346</v>
      </c>
      <c r="AF422" t="s">
        <v>46</v>
      </c>
      <c r="AG422" t="s">
        <v>267</v>
      </c>
      <c r="AH422">
        <v>0</v>
      </c>
      <c r="AI422" t="s">
        <v>148</v>
      </c>
      <c r="AJ422">
        <v>107912.1378</v>
      </c>
      <c r="AK422">
        <v>1860.5541000000001</v>
      </c>
      <c r="AL422">
        <v>58</v>
      </c>
      <c r="AM422">
        <v>4001</v>
      </c>
      <c r="AN422" t="s">
        <v>199</v>
      </c>
      <c r="AO422" t="s">
        <v>268</v>
      </c>
      <c r="AP422" t="s">
        <v>269</v>
      </c>
      <c r="AR422">
        <f t="shared" si="101"/>
        <v>1860.5541000000001</v>
      </c>
      <c r="AS422">
        <f t="shared" si="102"/>
        <v>107912.1378</v>
      </c>
      <c r="AT422" s="2">
        <f t="shared" si="103"/>
        <v>50</v>
      </c>
      <c r="AU422" s="2">
        <f t="shared" si="104"/>
        <v>14884.432799999995</v>
      </c>
      <c r="AV422" s="3">
        <f t="shared" si="96"/>
        <v>1E-3</v>
      </c>
      <c r="AW422" s="2">
        <f t="shared" si="105"/>
        <v>4.9614279852239989</v>
      </c>
      <c r="AX422" s="2">
        <f t="shared" si="97"/>
        <v>197094.1</v>
      </c>
      <c r="AY422" s="2">
        <f t="shared" si="98"/>
        <v>40</v>
      </c>
      <c r="AZ422" s="2">
        <f t="shared" si="106"/>
        <v>4.9614279852239989</v>
      </c>
      <c r="BA422" s="2">
        <f t="shared" si="107"/>
        <v>4.9614279852239989</v>
      </c>
      <c r="BB422" s="2">
        <f t="shared" si="108"/>
        <v>4.9614279852239989</v>
      </c>
      <c r="BC422" s="2">
        <f t="shared" si="109"/>
        <v>4.9614279852239989</v>
      </c>
      <c r="BD422" s="2">
        <f t="shared" si="110"/>
        <v>4.9614279852239989</v>
      </c>
      <c r="BE422" s="2">
        <f t="shared" si="111"/>
        <v>4.9614279852239989</v>
      </c>
      <c r="BF422" s="2">
        <f t="shared" si="99"/>
        <v>1</v>
      </c>
      <c r="BG422" s="2"/>
      <c r="BH422" s="2">
        <f t="shared" si="100"/>
        <v>4.9614279852239989</v>
      </c>
    </row>
    <row r="423" spans="1:60" x14ac:dyDescent="0.25">
      <c r="A423">
        <v>2232112</v>
      </c>
      <c r="B423">
        <v>132394834</v>
      </c>
      <c r="C423" t="s">
        <v>132</v>
      </c>
      <c r="D423">
        <v>2019</v>
      </c>
      <c r="E423">
        <v>0.14000000000000001</v>
      </c>
      <c r="F423">
        <v>601</v>
      </c>
      <c r="G423">
        <v>586</v>
      </c>
      <c r="H423">
        <v>0</v>
      </c>
      <c r="I423">
        <v>418683.29</v>
      </c>
      <c r="J423">
        <v>0</v>
      </c>
      <c r="K423">
        <v>0</v>
      </c>
      <c r="L423">
        <v>1</v>
      </c>
      <c r="M423" t="s">
        <v>689</v>
      </c>
      <c r="N423">
        <v>282703.09999999998</v>
      </c>
      <c r="O423">
        <v>50.5</v>
      </c>
      <c r="P423" t="s">
        <v>41</v>
      </c>
      <c r="Q423" t="s">
        <v>42</v>
      </c>
      <c r="R423" t="s">
        <v>42</v>
      </c>
      <c r="S423" s="1">
        <v>43606.453368055598</v>
      </c>
      <c r="T423" t="s">
        <v>144</v>
      </c>
      <c r="U423" t="s">
        <v>135</v>
      </c>
      <c r="V423" t="s">
        <v>690</v>
      </c>
      <c r="W423" s="1">
        <v>42960</v>
      </c>
      <c r="Y423">
        <v>1228730962</v>
      </c>
      <c r="AA423">
        <v>100053514393</v>
      </c>
      <c r="AF423" t="s">
        <v>46</v>
      </c>
      <c r="AG423" t="s">
        <v>267</v>
      </c>
      <c r="AH423">
        <v>0</v>
      </c>
      <c r="AI423" t="s">
        <v>148</v>
      </c>
      <c r="AJ423">
        <v>93942.024099999995</v>
      </c>
      <c r="AK423">
        <v>1860.2381</v>
      </c>
      <c r="AL423">
        <v>50.5</v>
      </c>
      <c r="AM423">
        <v>4001</v>
      </c>
      <c r="AN423" t="s">
        <v>199</v>
      </c>
      <c r="AO423" t="s">
        <v>268</v>
      </c>
      <c r="AP423" t="s">
        <v>269</v>
      </c>
      <c r="AR423">
        <f t="shared" si="101"/>
        <v>1860.2381</v>
      </c>
      <c r="AS423">
        <f t="shared" si="102"/>
        <v>93942.024099999995</v>
      </c>
      <c r="AT423" s="2">
        <f t="shared" si="103"/>
        <v>50</v>
      </c>
      <c r="AU423" s="2">
        <f t="shared" si="104"/>
        <v>930.11909999999625</v>
      </c>
      <c r="AV423" s="3">
        <f t="shared" si="96"/>
        <v>1E-3</v>
      </c>
      <c r="AW423" s="2">
        <f t="shared" si="105"/>
        <v>0.93011909999999631</v>
      </c>
      <c r="AX423" s="2">
        <f t="shared" si="97"/>
        <v>282703.09999999998</v>
      </c>
      <c r="AY423" s="2">
        <f t="shared" si="98"/>
        <v>601</v>
      </c>
      <c r="AZ423" s="2">
        <f t="shared" si="106"/>
        <v>0.93011909999999631</v>
      </c>
      <c r="BA423" s="2">
        <f t="shared" si="107"/>
        <v>0.93011909999999631</v>
      </c>
      <c r="BB423" s="2">
        <f t="shared" si="108"/>
        <v>0.93011909999999631</v>
      </c>
      <c r="BC423" s="2">
        <f t="shared" si="109"/>
        <v>0.93011909999999631</v>
      </c>
      <c r="BD423" s="2">
        <f t="shared" si="110"/>
        <v>0.93011909999999631</v>
      </c>
      <c r="BE423" s="2">
        <f t="shared" si="111"/>
        <v>0.93011909999999631</v>
      </c>
      <c r="BF423" s="2">
        <f t="shared" si="99"/>
        <v>1</v>
      </c>
      <c r="BG423" s="2"/>
      <c r="BH423" s="2">
        <f t="shared" si="100"/>
        <v>0.93011909999999631</v>
      </c>
    </row>
    <row r="424" spans="1:60" x14ac:dyDescent="0.25">
      <c r="A424">
        <v>2201198</v>
      </c>
      <c r="B424">
        <v>13091709</v>
      </c>
      <c r="C424" t="s">
        <v>132</v>
      </c>
      <c r="D424">
        <v>2019</v>
      </c>
      <c r="E424">
        <v>0.04</v>
      </c>
      <c r="F424">
        <v>119</v>
      </c>
      <c r="G424">
        <v>0</v>
      </c>
      <c r="H424">
        <v>116</v>
      </c>
      <c r="I424">
        <v>289852.43</v>
      </c>
      <c r="J424">
        <v>0</v>
      </c>
      <c r="K424">
        <v>0</v>
      </c>
      <c r="L424">
        <v>0.5</v>
      </c>
      <c r="M424" t="s">
        <v>691</v>
      </c>
      <c r="N424">
        <v>391428</v>
      </c>
      <c r="O424">
        <v>56.1</v>
      </c>
      <c r="P424" t="s">
        <v>58</v>
      </c>
      <c r="Q424" t="s">
        <v>59</v>
      </c>
      <c r="R424" t="s">
        <v>60</v>
      </c>
      <c r="S424" s="1">
        <v>43606.452650462998</v>
      </c>
      <c r="T424" t="s">
        <v>144</v>
      </c>
      <c r="U424" t="s">
        <v>135</v>
      </c>
      <c r="V424" t="s">
        <v>692</v>
      </c>
      <c r="W424" s="1">
        <v>35724</v>
      </c>
      <c r="Y424">
        <v>1228699643</v>
      </c>
      <c r="AA424">
        <v>100097816198</v>
      </c>
      <c r="AD424" t="s">
        <v>62</v>
      </c>
      <c r="AF424" t="s">
        <v>46</v>
      </c>
      <c r="AG424" t="s">
        <v>267</v>
      </c>
      <c r="AH424">
        <v>0</v>
      </c>
      <c r="AI424" t="s">
        <v>148</v>
      </c>
      <c r="AJ424">
        <v>104372.7597</v>
      </c>
      <c r="AK424">
        <v>1860.4770000000001</v>
      </c>
      <c r="AL424">
        <v>56.1</v>
      </c>
      <c r="AM424">
        <v>4001</v>
      </c>
      <c r="AN424" t="s">
        <v>199</v>
      </c>
      <c r="AO424" t="s">
        <v>268</v>
      </c>
      <c r="AP424" t="s">
        <v>269</v>
      </c>
      <c r="AR424">
        <f t="shared" si="101"/>
        <v>1860.4770000000001</v>
      </c>
      <c r="AS424">
        <f t="shared" si="102"/>
        <v>104372.7597</v>
      </c>
      <c r="AT424" s="2">
        <f t="shared" si="103"/>
        <v>50</v>
      </c>
      <c r="AU424" s="2">
        <f t="shared" si="104"/>
        <v>11348.909699999989</v>
      </c>
      <c r="AV424" s="3">
        <f t="shared" si="96"/>
        <v>1E-3</v>
      </c>
      <c r="AW424" s="2">
        <f t="shared" si="105"/>
        <v>5.6744548499999947</v>
      </c>
      <c r="AX424" s="2">
        <f t="shared" si="97"/>
        <v>391428</v>
      </c>
      <c r="AY424" s="2" t="str">
        <f t="shared" si="98"/>
        <v>льгота</v>
      </c>
      <c r="AZ424" s="2">
        <f t="shared" si="106"/>
        <v>5.6744548499999947</v>
      </c>
      <c r="BA424" s="2" t="str">
        <f t="shared" si="107"/>
        <v>льгота</v>
      </c>
      <c r="BB424" s="2">
        <f t="shared" si="108"/>
        <v>5.6744548499999947</v>
      </c>
      <c r="BC424" s="2" t="str">
        <f t="shared" si="109"/>
        <v>льгота</v>
      </c>
      <c r="BD424" s="2">
        <f t="shared" si="110"/>
        <v>5.6744548499999947</v>
      </c>
      <c r="BE424" s="2" t="str">
        <f t="shared" si="111"/>
        <v>льгота</v>
      </c>
      <c r="BF424" s="2" t="str">
        <f t="shared" si="99"/>
        <v>льгота</v>
      </c>
      <c r="BG424" s="2"/>
      <c r="BH424" s="2" t="str">
        <f t="shared" si="100"/>
        <v>льгота</v>
      </c>
    </row>
    <row r="425" spans="1:60" x14ac:dyDescent="0.25">
      <c r="A425">
        <v>2201199</v>
      </c>
      <c r="B425">
        <v>13091709</v>
      </c>
      <c r="C425" t="s">
        <v>132</v>
      </c>
      <c r="D425">
        <v>2019</v>
      </c>
      <c r="E425">
        <v>0.04</v>
      </c>
      <c r="F425">
        <v>119</v>
      </c>
      <c r="G425">
        <v>0</v>
      </c>
      <c r="H425">
        <v>116</v>
      </c>
      <c r="I425">
        <v>289852.43</v>
      </c>
      <c r="J425">
        <v>0</v>
      </c>
      <c r="K425">
        <v>0</v>
      </c>
      <c r="L425">
        <v>0.5</v>
      </c>
      <c r="M425" t="s">
        <v>691</v>
      </c>
      <c r="N425">
        <v>391428</v>
      </c>
      <c r="O425">
        <v>56.1</v>
      </c>
      <c r="P425" t="s">
        <v>58</v>
      </c>
      <c r="Q425" t="s">
        <v>59</v>
      </c>
      <c r="R425" t="s">
        <v>60</v>
      </c>
      <c r="S425" s="1">
        <v>43606.434537036999</v>
      </c>
      <c r="T425" t="s">
        <v>144</v>
      </c>
      <c r="U425" t="s">
        <v>135</v>
      </c>
      <c r="V425" t="s">
        <v>692</v>
      </c>
      <c r="W425" s="1">
        <v>37987</v>
      </c>
      <c r="Y425">
        <v>1227948971</v>
      </c>
      <c r="AA425">
        <v>100139568434</v>
      </c>
      <c r="AD425" t="s">
        <v>62</v>
      </c>
      <c r="AF425" t="s">
        <v>46</v>
      </c>
      <c r="AG425" t="s">
        <v>267</v>
      </c>
      <c r="AH425">
        <v>0</v>
      </c>
      <c r="AI425" t="s">
        <v>148</v>
      </c>
      <c r="AJ425">
        <v>104372.7597</v>
      </c>
      <c r="AK425">
        <v>1860.4770000000001</v>
      </c>
      <c r="AL425">
        <v>56.1</v>
      </c>
      <c r="AM425">
        <v>4001</v>
      </c>
      <c r="AN425" t="s">
        <v>199</v>
      </c>
      <c r="AO425" t="s">
        <v>268</v>
      </c>
      <c r="AP425" t="s">
        <v>269</v>
      </c>
      <c r="AR425">
        <f t="shared" si="101"/>
        <v>1860.4770000000001</v>
      </c>
      <c r="AS425">
        <f t="shared" si="102"/>
        <v>104372.7597</v>
      </c>
      <c r="AT425" s="2">
        <f t="shared" si="103"/>
        <v>50</v>
      </c>
      <c r="AU425" s="2">
        <f t="shared" si="104"/>
        <v>11348.909699999989</v>
      </c>
      <c r="AV425" s="3">
        <f t="shared" si="96"/>
        <v>1E-3</v>
      </c>
      <c r="AW425" s="2">
        <f t="shared" si="105"/>
        <v>5.6744548499999947</v>
      </c>
      <c r="AX425" s="2">
        <f t="shared" si="97"/>
        <v>391428</v>
      </c>
      <c r="AY425" s="2" t="str">
        <f t="shared" si="98"/>
        <v>льгота</v>
      </c>
      <c r="AZ425" s="2">
        <f t="shared" si="106"/>
        <v>5.6744548499999947</v>
      </c>
      <c r="BA425" s="2" t="str">
        <f t="shared" si="107"/>
        <v>льгота</v>
      </c>
      <c r="BB425" s="2">
        <f t="shared" si="108"/>
        <v>5.6744548499999947</v>
      </c>
      <c r="BC425" s="2" t="str">
        <f t="shared" si="109"/>
        <v>льгота</v>
      </c>
      <c r="BD425" s="2">
        <f t="shared" si="110"/>
        <v>5.6744548499999947</v>
      </c>
      <c r="BE425" s="2" t="str">
        <f t="shared" si="111"/>
        <v>льгота</v>
      </c>
      <c r="BF425" s="2" t="str">
        <f t="shared" si="99"/>
        <v>льгота</v>
      </c>
      <c r="BG425" s="2"/>
      <c r="BH425" s="2" t="str">
        <f t="shared" si="100"/>
        <v>льгота</v>
      </c>
    </row>
    <row r="426" spans="1:60" x14ac:dyDescent="0.25">
      <c r="A426">
        <v>2198692</v>
      </c>
      <c r="B426">
        <v>13095215</v>
      </c>
      <c r="C426" t="s">
        <v>132</v>
      </c>
      <c r="D426">
        <v>2019</v>
      </c>
      <c r="E426">
        <v>0.33</v>
      </c>
      <c r="F426">
        <v>4366</v>
      </c>
      <c r="G426">
        <v>4260</v>
      </c>
      <c r="H426">
        <v>0</v>
      </c>
      <c r="I426">
        <v>1290946.23</v>
      </c>
      <c r="J426">
        <v>0</v>
      </c>
      <c r="K426">
        <v>0</v>
      </c>
      <c r="L426">
        <v>1</v>
      </c>
      <c r="M426" t="s">
        <v>693</v>
      </c>
      <c r="N426">
        <v>871672</v>
      </c>
      <c r="O426">
        <v>108.1</v>
      </c>
      <c r="P426" t="s">
        <v>41</v>
      </c>
      <c r="Q426" t="s">
        <v>42</v>
      </c>
      <c r="R426" t="s">
        <v>42</v>
      </c>
      <c r="S426" s="1">
        <v>43606.4379976852</v>
      </c>
      <c r="T426" t="s">
        <v>144</v>
      </c>
      <c r="U426" t="s">
        <v>135</v>
      </c>
      <c r="V426" t="s">
        <v>694</v>
      </c>
      <c r="W426" s="1">
        <v>41130</v>
      </c>
      <c r="Y426">
        <v>1228086266</v>
      </c>
      <c r="AA426">
        <v>100046658058</v>
      </c>
      <c r="AF426" t="s">
        <v>46</v>
      </c>
      <c r="AG426" t="s">
        <v>267</v>
      </c>
      <c r="AH426">
        <v>0</v>
      </c>
      <c r="AI426" t="s">
        <v>148</v>
      </c>
      <c r="AJ426">
        <v>471301.17950000003</v>
      </c>
      <c r="AK426">
        <v>4359.8629000000001</v>
      </c>
      <c r="AL426">
        <v>108.1</v>
      </c>
      <c r="AM426">
        <v>4001</v>
      </c>
      <c r="AN426" t="s">
        <v>199</v>
      </c>
      <c r="AO426" t="s">
        <v>268</v>
      </c>
      <c r="AP426" t="s">
        <v>269</v>
      </c>
      <c r="AR426">
        <f t="shared" si="101"/>
        <v>4359.8629000000001</v>
      </c>
      <c r="AS426">
        <f t="shared" si="102"/>
        <v>471301.17950000003</v>
      </c>
      <c r="AT426" s="2">
        <f t="shared" si="103"/>
        <v>50</v>
      </c>
      <c r="AU426" s="2">
        <f t="shared" si="104"/>
        <v>253308.03450000001</v>
      </c>
      <c r="AV426" s="3">
        <f t="shared" si="96"/>
        <v>1E-3</v>
      </c>
      <c r="AW426" s="2">
        <f t="shared" si="105"/>
        <v>253.30803450000002</v>
      </c>
      <c r="AX426" s="2">
        <f t="shared" si="97"/>
        <v>871672</v>
      </c>
      <c r="AY426" s="2">
        <f t="shared" si="98"/>
        <v>4366</v>
      </c>
      <c r="AZ426" s="2">
        <f t="shared" si="106"/>
        <v>253.30803450000002</v>
      </c>
      <c r="BA426" s="2">
        <f t="shared" si="107"/>
        <v>253.30803450000002</v>
      </c>
      <c r="BB426" s="2">
        <f t="shared" si="108"/>
        <v>253.30803450000002</v>
      </c>
      <c r="BC426" s="2">
        <f t="shared" si="109"/>
        <v>253.30803450000002</v>
      </c>
      <c r="BD426" s="2">
        <f t="shared" si="110"/>
        <v>253.30803450000002</v>
      </c>
      <c r="BE426" s="2">
        <f t="shared" si="111"/>
        <v>253.30803450000002</v>
      </c>
      <c r="BF426" s="2">
        <f t="shared" si="99"/>
        <v>1</v>
      </c>
      <c r="BG426" s="2"/>
      <c r="BH426" s="2">
        <f t="shared" si="100"/>
        <v>253.30803450000002</v>
      </c>
    </row>
    <row r="427" spans="1:60" x14ac:dyDescent="0.25">
      <c r="A427">
        <v>2240985</v>
      </c>
      <c r="B427">
        <v>139657171</v>
      </c>
      <c r="C427" t="s">
        <v>132</v>
      </c>
      <c r="D427">
        <v>2019</v>
      </c>
      <c r="E427">
        <v>0.33</v>
      </c>
      <c r="F427">
        <v>3623</v>
      </c>
      <c r="G427">
        <v>0</v>
      </c>
      <c r="H427">
        <v>3535</v>
      </c>
      <c r="I427">
        <v>1071085.8600000001</v>
      </c>
      <c r="J427">
        <v>0</v>
      </c>
      <c r="K427">
        <v>0</v>
      </c>
      <c r="L427">
        <v>1</v>
      </c>
      <c r="M427" t="s">
        <v>695</v>
      </c>
      <c r="N427">
        <v>723218</v>
      </c>
      <c r="O427">
        <v>65.099999999999994</v>
      </c>
      <c r="P427" t="s">
        <v>58</v>
      </c>
      <c r="Q427" t="s">
        <v>59</v>
      </c>
      <c r="R427" t="s">
        <v>130</v>
      </c>
      <c r="S427" s="1">
        <v>43606.458784722199</v>
      </c>
      <c r="T427" t="s">
        <v>144</v>
      </c>
      <c r="U427" t="s">
        <v>135</v>
      </c>
      <c r="V427" t="s">
        <v>696</v>
      </c>
      <c r="W427" s="1">
        <v>37625</v>
      </c>
      <c r="Y427">
        <v>1228967266</v>
      </c>
      <c r="AA427">
        <v>100203804360</v>
      </c>
      <c r="AD427" t="s">
        <v>188</v>
      </c>
      <c r="AF427" t="s">
        <v>46</v>
      </c>
      <c r="AG427" t="s">
        <v>267</v>
      </c>
      <c r="AH427">
        <v>0</v>
      </c>
      <c r="AI427" t="s">
        <v>148</v>
      </c>
      <c r="AJ427">
        <v>354367.42969999998</v>
      </c>
      <c r="AK427">
        <v>5443.4321</v>
      </c>
      <c r="AL427">
        <v>65.099999999999994</v>
      </c>
      <c r="AM427">
        <v>4001</v>
      </c>
      <c r="AN427" t="s">
        <v>199</v>
      </c>
      <c r="AO427" t="s">
        <v>268</v>
      </c>
      <c r="AP427" t="s">
        <v>269</v>
      </c>
      <c r="AR427">
        <f t="shared" si="101"/>
        <v>5443.4321</v>
      </c>
      <c r="AS427">
        <f t="shared" si="102"/>
        <v>354367.42969999998</v>
      </c>
      <c r="AT427" s="2">
        <f t="shared" si="103"/>
        <v>50</v>
      </c>
      <c r="AU427" s="2">
        <f t="shared" si="104"/>
        <v>82195.824699999997</v>
      </c>
      <c r="AV427" s="3">
        <f t="shared" si="96"/>
        <v>1E-3</v>
      </c>
      <c r="AW427" s="2">
        <f t="shared" si="105"/>
        <v>82.195824700000003</v>
      </c>
      <c r="AX427" s="2">
        <f t="shared" si="97"/>
        <v>723218</v>
      </c>
      <c r="AY427" s="2" t="str">
        <f t="shared" si="98"/>
        <v>льгота</v>
      </c>
      <c r="AZ427" s="2">
        <f t="shared" si="106"/>
        <v>82.195824700000003</v>
      </c>
      <c r="BA427" s="2" t="str">
        <f t="shared" si="107"/>
        <v>льгота</v>
      </c>
      <c r="BB427" s="2">
        <f t="shared" si="108"/>
        <v>82.195824700000003</v>
      </c>
      <c r="BC427" s="2" t="str">
        <f t="shared" si="109"/>
        <v>льгота</v>
      </c>
      <c r="BD427" s="2">
        <f t="shared" si="110"/>
        <v>82.195824700000003</v>
      </c>
      <c r="BE427" s="2" t="str">
        <f t="shared" si="111"/>
        <v>льгота</v>
      </c>
      <c r="BF427" s="2" t="str">
        <f t="shared" si="99"/>
        <v>льгота</v>
      </c>
      <c r="BG427" s="2"/>
      <c r="BH427" s="2" t="str">
        <f t="shared" si="100"/>
        <v>льгота</v>
      </c>
    </row>
    <row r="428" spans="1:60" x14ac:dyDescent="0.25">
      <c r="A428">
        <v>2232461</v>
      </c>
      <c r="B428">
        <v>132394873</v>
      </c>
      <c r="C428" t="s">
        <v>132</v>
      </c>
      <c r="D428">
        <v>2019</v>
      </c>
      <c r="E428">
        <v>0.33</v>
      </c>
      <c r="F428">
        <v>770</v>
      </c>
      <c r="G428">
        <v>0</v>
      </c>
      <c r="H428">
        <v>751</v>
      </c>
      <c r="I428">
        <v>909734.2</v>
      </c>
      <c r="J428">
        <v>0</v>
      </c>
      <c r="K428">
        <v>2</v>
      </c>
      <c r="L428">
        <v>1</v>
      </c>
      <c r="M428" t="s">
        <v>697</v>
      </c>
      <c r="N428">
        <v>614270.22</v>
      </c>
      <c r="O428">
        <v>64.400000000000006</v>
      </c>
      <c r="P428" t="s">
        <v>58</v>
      </c>
      <c r="Q428" t="s">
        <v>59</v>
      </c>
      <c r="R428" t="s">
        <v>60</v>
      </c>
      <c r="S428" s="1">
        <v>43607.412048611099</v>
      </c>
      <c r="T428" t="s">
        <v>144</v>
      </c>
      <c r="U428" t="s">
        <v>135</v>
      </c>
      <c r="V428" t="s">
        <v>698</v>
      </c>
      <c r="W428" s="1">
        <v>43360</v>
      </c>
      <c r="Y428">
        <v>1227905160</v>
      </c>
      <c r="AA428">
        <v>100097815824</v>
      </c>
      <c r="AD428" t="s">
        <v>62</v>
      </c>
      <c r="AF428" t="s">
        <v>46</v>
      </c>
      <c r="AG428" t="s">
        <v>267</v>
      </c>
      <c r="AH428">
        <v>0</v>
      </c>
      <c r="AI428" t="s">
        <v>148</v>
      </c>
      <c r="AJ428">
        <v>119835.56510000001</v>
      </c>
      <c r="AK428">
        <v>1860.8007</v>
      </c>
      <c r="AL428">
        <v>64.400000000000006</v>
      </c>
      <c r="AM428">
        <v>4001</v>
      </c>
      <c r="AN428" t="s">
        <v>199</v>
      </c>
      <c r="AO428" t="s">
        <v>268</v>
      </c>
      <c r="AP428" t="s">
        <v>269</v>
      </c>
      <c r="AR428">
        <f t="shared" si="101"/>
        <v>1860.8007</v>
      </c>
      <c r="AS428">
        <f t="shared" si="102"/>
        <v>119835.56510000001</v>
      </c>
      <c r="AT428" s="2">
        <f t="shared" si="103"/>
        <v>50</v>
      </c>
      <c r="AU428" s="2">
        <f t="shared" si="104"/>
        <v>26795.530100000004</v>
      </c>
      <c r="AV428" s="3">
        <f t="shared" si="96"/>
        <v>1E-3</v>
      </c>
      <c r="AW428" s="2">
        <f t="shared" si="105"/>
        <v>26.795530100000004</v>
      </c>
      <c r="AX428" s="2">
        <f t="shared" si="97"/>
        <v>614270.22</v>
      </c>
      <c r="AY428" s="2" t="str">
        <f t="shared" si="98"/>
        <v>льгота</v>
      </c>
      <c r="AZ428" s="2">
        <f t="shared" si="106"/>
        <v>26.795530100000004</v>
      </c>
      <c r="BA428" s="2" t="str">
        <f t="shared" si="107"/>
        <v>льгота</v>
      </c>
      <c r="BB428" s="2">
        <f t="shared" si="108"/>
        <v>26.795530100000004</v>
      </c>
      <c r="BC428" s="2" t="str">
        <f t="shared" si="109"/>
        <v>льгота</v>
      </c>
      <c r="BD428" s="2">
        <f t="shared" si="110"/>
        <v>26.795530100000004</v>
      </c>
      <c r="BE428" s="2" t="str">
        <f t="shared" si="111"/>
        <v>льгота</v>
      </c>
      <c r="BF428" s="2" t="str">
        <f t="shared" si="99"/>
        <v>льгота</v>
      </c>
      <c r="BG428" s="2"/>
      <c r="BH428" s="2" t="str">
        <f t="shared" si="100"/>
        <v>льгота</v>
      </c>
    </row>
    <row r="429" spans="1:60" x14ac:dyDescent="0.25">
      <c r="A429">
        <v>2232462</v>
      </c>
      <c r="B429">
        <v>132394873</v>
      </c>
      <c r="C429" t="s">
        <v>132</v>
      </c>
      <c r="D429">
        <v>2019</v>
      </c>
      <c r="E429">
        <v>0.33</v>
      </c>
      <c r="F429">
        <v>2308</v>
      </c>
      <c r="G429">
        <v>0</v>
      </c>
      <c r="H429">
        <v>2252</v>
      </c>
      <c r="I429">
        <v>909734.2</v>
      </c>
      <c r="J429">
        <v>0</v>
      </c>
      <c r="K429">
        <v>0</v>
      </c>
      <c r="L429">
        <v>1</v>
      </c>
      <c r="M429" t="s">
        <v>697</v>
      </c>
      <c r="N429">
        <v>614270.22</v>
      </c>
      <c r="O429">
        <v>64.400000000000006</v>
      </c>
      <c r="P429" t="s">
        <v>58</v>
      </c>
      <c r="Q429" t="s">
        <v>59</v>
      </c>
      <c r="R429" t="s">
        <v>60</v>
      </c>
      <c r="S429" s="1">
        <v>43607.4121296296</v>
      </c>
      <c r="T429" t="s">
        <v>144</v>
      </c>
      <c r="U429" t="s">
        <v>135</v>
      </c>
      <c r="V429" t="s">
        <v>698</v>
      </c>
      <c r="W429" s="1">
        <v>37621</v>
      </c>
      <c r="X429" s="1">
        <v>43360</v>
      </c>
      <c r="Y429">
        <v>1228146356</v>
      </c>
      <c r="AA429">
        <v>100138163044</v>
      </c>
      <c r="AD429" t="s">
        <v>62</v>
      </c>
      <c r="AF429" t="s">
        <v>46</v>
      </c>
      <c r="AG429" t="s">
        <v>267</v>
      </c>
      <c r="AH429">
        <v>0</v>
      </c>
      <c r="AI429" t="s">
        <v>148</v>
      </c>
      <c r="AJ429">
        <v>119835.56510000001</v>
      </c>
      <c r="AK429">
        <v>1860.8007</v>
      </c>
      <c r="AL429">
        <v>64.400000000000006</v>
      </c>
      <c r="AM429">
        <v>4001</v>
      </c>
      <c r="AN429" t="s">
        <v>199</v>
      </c>
      <c r="AO429" t="s">
        <v>268</v>
      </c>
      <c r="AP429" t="s">
        <v>269</v>
      </c>
      <c r="AR429">
        <f t="shared" si="101"/>
        <v>1860.8007</v>
      </c>
      <c r="AS429">
        <f t="shared" si="102"/>
        <v>119835.56510000001</v>
      </c>
      <c r="AT429" s="2">
        <f t="shared" si="103"/>
        <v>50</v>
      </c>
      <c r="AU429" s="2">
        <f t="shared" si="104"/>
        <v>26795.530100000004</v>
      </c>
      <c r="AV429" s="3">
        <f t="shared" si="96"/>
        <v>1E-3</v>
      </c>
      <c r="AW429" s="2">
        <f t="shared" si="105"/>
        <v>26.795530100000004</v>
      </c>
      <c r="AX429" s="2">
        <f t="shared" si="97"/>
        <v>614270.22</v>
      </c>
      <c r="AY429" s="2" t="str">
        <f t="shared" si="98"/>
        <v>льгота</v>
      </c>
      <c r="AZ429" s="2">
        <f t="shared" si="106"/>
        <v>26.795530100000004</v>
      </c>
      <c r="BA429" s="2" t="str">
        <f t="shared" si="107"/>
        <v>льгота</v>
      </c>
      <c r="BB429" s="2">
        <f t="shared" si="108"/>
        <v>26.795530100000004</v>
      </c>
      <c r="BC429" s="2" t="str">
        <f t="shared" si="109"/>
        <v>льгота</v>
      </c>
      <c r="BD429" s="2">
        <f t="shared" si="110"/>
        <v>26.795530100000004</v>
      </c>
      <c r="BE429" s="2" t="str">
        <f t="shared" si="111"/>
        <v>льгота</v>
      </c>
      <c r="BF429" s="2" t="str">
        <f t="shared" si="99"/>
        <v>льгота</v>
      </c>
      <c r="BG429" s="2"/>
      <c r="BH429" s="2" t="str">
        <f t="shared" si="100"/>
        <v>льгота</v>
      </c>
    </row>
    <row r="430" spans="1:60" x14ac:dyDescent="0.25">
      <c r="A430">
        <v>2224254</v>
      </c>
      <c r="B430">
        <v>123965647</v>
      </c>
      <c r="C430" t="s">
        <v>132</v>
      </c>
      <c r="D430">
        <v>2019</v>
      </c>
      <c r="E430">
        <v>0.33</v>
      </c>
      <c r="F430">
        <v>1761</v>
      </c>
      <c r="G430">
        <v>0</v>
      </c>
      <c r="H430">
        <v>1718</v>
      </c>
      <c r="I430">
        <v>520644.16</v>
      </c>
      <c r="J430">
        <v>0</v>
      </c>
      <c r="K430">
        <v>0</v>
      </c>
      <c r="L430">
        <v>1</v>
      </c>
      <c r="M430" t="s">
        <v>699</v>
      </c>
      <c r="N430">
        <v>351549.06</v>
      </c>
      <c r="O430">
        <v>35.200000000000003</v>
      </c>
      <c r="P430" t="s">
        <v>58</v>
      </c>
      <c r="Q430" t="s">
        <v>59</v>
      </c>
      <c r="R430" t="s">
        <v>60</v>
      </c>
      <c r="S430" s="1">
        <v>43606.432939814797</v>
      </c>
      <c r="T430" t="s">
        <v>144</v>
      </c>
      <c r="U430" t="s">
        <v>135</v>
      </c>
      <c r="V430" t="s">
        <v>700</v>
      </c>
      <c r="W430" s="1">
        <v>37621</v>
      </c>
      <c r="Y430">
        <v>1227883652</v>
      </c>
      <c r="AA430">
        <v>100114176613</v>
      </c>
      <c r="AD430" t="s">
        <v>62</v>
      </c>
      <c r="AF430" t="s">
        <v>46</v>
      </c>
      <c r="AG430" t="s">
        <v>267</v>
      </c>
      <c r="AH430">
        <v>0</v>
      </c>
      <c r="AI430" t="s">
        <v>148</v>
      </c>
      <c r="AJ430">
        <v>65453.256000000001</v>
      </c>
      <c r="AK430">
        <v>1859.4675</v>
      </c>
      <c r="AL430">
        <v>35.200000000000003</v>
      </c>
      <c r="AM430">
        <v>4001</v>
      </c>
      <c r="AN430" t="s">
        <v>199</v>
      </c>
      <c r="AO430" t="s">
        <v>268</v>
      </c>
      <c r="AP430" t="s">
        <v>269</v>
      </c>
      <c r="AR430">
        <f t="shared" si="101"/>
        <v>1859.4675</v>
      </c>
      <c r="AS430">
        <f t="shared" si="102"/>
        <v>65453.256000000001</v>
      </c>
      <c r="AT430" s="2">
        <f t="shared" si="103"/>
        <v>50</v>
      </c>
      <c r="AU430" s="2" t="str">
        <f t="shared" si="104"/>
        <v>вычет превышает налог</v>
      </c>
      <c r="AV430" s="3">
        <f t="shared" si="96"/>
        <v>1E-3</v>
      </c>
      <c r="AW430" s="2">
        <f t="shared" si="105"/>
        <v>0</v>
      </c>
      <c r="AX430" s="2">
        <f t="shared" si="97"/>
        <v>351549.06</v>
      </c>
      <c r="AY430" s="2" t="str">
        <f t="shared" si="98"/>
        <v>льгота</v>
      </c>
      <c r="AZ430" s="2">
        <f t="shared" si="106"/>
        <v>0</v>
      </c>
      <c r="BA430" s="2" t="str">
        <f t="shared" si="107"/>
        <v>льгота</v>
      </c>
      <c r="BB430" s="2">
        <f t="shared" si="108"/>
        <v>0</v>
      </c>
      <c r="BC430" s="2" t="str">
        <f t="shared" si="109"/>
        <v>льгота</v>
      </c>
      <c r="BD430" s="2">
        <f t="shared" si="110"/>
        <v>0</v>
      </c>
      <c r="BE430" s="2" t="str">
        <f t="shared" si="111"/>
        <v>льгота</v>
      </c>
      <c r="BF430" s="2" t="str">
        <f t="shared" si="99"/>
        <v>льгота</v>
      </c>
      <c r="BG430" s="2"/>
      <c r="BH430" s="2" t="str">
        <f t="shared" si="100"/>
        <v>льгота</v>
      </c>
    </row>
    <row r="431" spans="1:60" x14ac:dyDescent="0.25">
      <c r="A431">
        <v>2233612</v>
      </c>
      <c r="B431">
        <v>132394823</v>
      </c>
      <c r="C431" t="s">
        <v>132</v>
      </c>
      <c r="D431">
        <v>2019</v>
      </c>
      <c r="E431">
        <v>0.33</v>
      </c>
      <c r="F431">
        <v>1987</v>
      </c>
      <c r="G431">
        <v>0</v>
      </c>
      <c r="H431">
        <v>1939</v>
      </c>
      <c r="I431">
        <v>587675.55000000005</v>
      </c>
      <c r="J431">
        <v>0</v>
      </c>
      <c r="K431">
        <v>0</v>
      </c>
      <c r="L431">
        <v>1</v>
      </c>
      <c r="M431" t="s">
        <v>701</v>
      </c>
      <c r="N431">
        <v>396809.96</v>
      </c>
      <c r="O431">
        <v>80.900000000000006</v>
      </c>
      <c r="P431" t="s">
        <v>58</v>
      </c>
      <c r="Q431" t="s">
        <v>59</v>
      </c>
      <c r="R431" t="s">
        <v>60</v>
      </c>
      <c r="S431" s="1">
        <v>43606.454618055599</v>
      </c>
      <c r="T431" t="s">
        <v>144</v>
      </c>
      <c r="U431" t="s">
        <v>135</v>
      </c>
      <c r="V431" t="s">
        <v>702</v>
      </c>
      <c r="W431" s="1">
        <v>41915</v>
      </c>
      <c r="Y431">
        <v>1228784735</v>
      </c>
      <c r="AA431">
        <v>100097796451</v>
      </c>
      <c r="AD431" t="s">
        <v>62</v>
      </c>
      <c r="AF431" t="s">
        <v>46</v>
      </c>
      <c r="AG431" t="s">
        <v>267</v>
      </c>
      <c r="AH431">
        <v>0</v>
      </c>
      <c r="AI431" t="s">
        <v>148</v>
      </c>
      <c r="AJ431">
        <v>150584.25049999999</v>
      </c>
      <c r="AK431">
        <v>1861.3628000000001</v>
      </c>
      <c r="AL431">
        <v>80.900000000000006</v>
      </c>
      <c r="AM431">
        <v>4001</v>
      </c>
      <c r="AN431" t="s">
        <v>199</v>
      </c>
      <c r="AO431" t="s">
        <v>268</v>
      </c>
      <c r="AP431" t="s">
        <v>269</v>
      </c>
      <c r="AR431">
        <f t="shared" si="101"/>
        <v>1861.3628000000001</v>
      </c>
      <c r="AS431">
        <f t="shared" si="102"/>
        <v>150584.25049999999</v>
      </c>
      <c r="AT431" s="2">
        <f t="shared" si="103"/>
        <v>50</v>
      </c>
      <c r="AU431" s="2">
        <f t="shared" si="104"/>
        <v>57516.110499999995</v>
      </c>
      <c r="AV431" s="3">
        <f t="shared" si="96"/>
        <v>1E-3</v>
      </c>
      <c r="AW431" s="2">
        <f t="shared" si="105"/>
        <v>57.516110499999996</v>
      </c>
      <c r="AX431" s="2">
        <f t="shared" si="97"/>
        <v>396809.96</v>
      </c>
      <c r="AY431" s="2" t="str">
        <f t="shared" si="98"/>
        <v>льгота</v>
      </c>
      <c r="AZ431" s="2">
        <f t="shared" si="106"/>
        <v>57.516110499999996</v>
      </c>
      <c r="BA431" s="2" t="str">
        <f t="shared" si="107"/>
        <v>льгота</v>
      </c>
      <c r="BB431" s="2">
        <f t="shared" si="108"/>
        <v>57.516110499999996</v>
      </c>
      <c r="BC431" s="2" t="str">
        <f t="shared" si="109"/>
        <v>льгота</v>
      </c>
      <c r="BD431" s="2">
        <f t="shared" si="110"/>
        <v>57.516110499999996</v>
      </c>
      <c r="BE431" s="2" t="str">
        <f t="shared" si="111"/>
        <v>льгота</v>
      </c>
      <c r="BF431" s="2" t="str">
        <f t="shared" si="99"/>
        <v>льгота</v>
      </c>
      <c r="BG431" s="2"/>
      <c r="BH431" s="2" t="str">
        <f t="shared" si="100"/>
        <v>льгота</v>
      </c>
    </row>
    <row r="432" spans="1:60" x14ac:dyDescent="0.25">
      <c r="A432">
        <v>2253844</v>
      </c>
      <c r="B432">
        <v>166523313</v>
      </c>
      <c r="C432" t="s">
        <v>132</v>
      </c>
      <c r="D432">
        <v>2019</v>
      </c>
      <c r="E432">
        <v>0.33</v>
      </c>
      <c r="F432">
        <v>2227</v>
      </c>
      <c r="G432">
        <v>2173</v>
      </c>
      <c r="H432">
        <v>0</v>
      </c>
      <c r="I432">
        <v>658626.75</v>
      </c>
      <c r="J432">
        <v>0</v>
      </c>
      <c r="K432">
        <v>0</v>
      </c>
      <c r="L432">
        <v>1</v>
      </c>
      <c r="M432" t="s">
        <v>703</v>
      </c>
      <c r="N432">
        <v>444717.59</v>
      </c>
      <c r="O432">
        <v>34.6</v>
      </c>
      <c r="P432" t="s">
        <v>41</v>
      </c>
      <c r="Q432" t="s">
        <v>42</v>
      </c>
      <c r="R432" t="s">
        <v>42</v>
      </c>
      <c r="S432" s="1">
        <v>43606.440532407403</v>
      </c>
      <c r="T432" t="s">
        <v>144</v>
      </c>
      <c r="U432" t="s">
        <v>135</v>
      </c>
      <c r="V432" t="s">
        <v>704</v>
      </c>
      <c r="W432" s="1">
        <v>42184</v>
      </c>
      <c r="Y432">
        <v>1228190102</v>
      </c>
      <c r="AA432">
        <v>100087176261</v>
      </c>
      <c r="AF432" t="s">
        <v>46</v>
      </c>
      <c r="AG432" t="s">
        <v>267</v>
      </c>
      <c r="AH432">
        <v>0</v>
      </c>
      <c r="AI432" t="s">
        <v>148</v>
      </c>
      <c r="AJ432">
        <v>64336.368000000002</v>
      </c>
      <c r="AK432">
        <v>1859.4326000000001</v>
      </c>
      <c r="AL432">
        <v>34.6</v>
      </c>
      <c r="AM432">
        <v>4001</v>
      </c>
      <c r="AN432" t="s">
        <v>199</v>
      </c>
      <c r="AO432" t="s">
        <v>268</v>
      </c>
      <c r="AP432" t="s">
        <v>269</v>
      </c>
      <c r="AR432">
        <f t="shared" si="101"/>
        <v>1859.4326000000001</v>
      </c>
      <c r="AS432">
        <f t="shared" si="102"/>
        <v>64336.368000000002</v>
      </c>
      <c r="AT432" s="2">
        <f t="shared" si="103"/>
        <v>50</v>
      </c>
      <c r="AU432" s="2" t="str">
        <f t="shared" si="104"/>
        <v>вычет превышает налог</v>
      </c>
      <c r="AV432" s="3">
        <f t="shared" si="96"/>
        <v>1E-3</v>
      </c>
      <c r="AW432" s="2">
        <f t="shared" si="105"/>
        <v>0</v>
      </c>
      <c r="AX432" s="2">
        <f t="shared" si="97"/>
        <v>444717.59</v>
      </c>
      <c r="AY432" s="2">
        <f t="shared" si="98"/>
        <v>2227</v>
      </c>
      <c r="AZ432" s="2">
        <f t="shared" si="106"/>
        <v>0</v>
      </c>
      <c r="BA432" s="2" t="str">
        <f t="shared" si="107"/>
        <v>вычет превышает налог</v>
      </c>
      <c r="BB432" s="2">
        <f t="shared" si="108"/>
        <v>0</v>
      </c>
      <c r="BC432" s="2" t="str">
        <f t="shared" si="109"/>
        <v>вычет превышает налог</v>
      </c>
      <c r="BD432" s="2">
        <f t="shared" si="110"/>
        <v>0</v>
      </c>
      <c r="BE432" s="2" t="str">
        <f t="shared" si="111"/>
        <v>вычет превышает налог</v>
      </c>
      <c r="BF432" s="2" t="str">
        <f t="shared" si="99"/>
        <v>вычет превышает налог</v>
      </c>
      <c r="BG432" s="2"/>
      <c r="BH432" s="2" t="str">
        <f t="shared" si="100"/>
        <v>вычет превышает налог</v>
      </c>
    </row>
    <row r="433" spans="1:60" x14ac:dyDescent="0.25">
      <c r="A433">
        <v>2194763</v>
      </c>
      <c r="B433">
        <v>13232800</v>
      </c>
      <c r="C433" t="s">
        <v>132</v>
      </c>
      <c r="D433">
        <v>2019</v>
      </c>
      <c r="E433">
        <v>0.14000000000000001</v>
      </c>
      <c r="F433">
        <v>487</v>
      </c>
      <c r="G433">
        <v>0</v>
      </c>
      <c r="H433">
        <v>475</v>
      </c>
      <c r="I433">
        <v>338955.23</v>
      </c>
      <c r="J433">
        <v>0</v>
      </c>
      <c r="K433">
        <v>0</v>
      </c>
      <c r="L433">
        <v>1</v>
      </c>
      <c r="M433" t="s">
        <v>705</v>
      </c>
      <c r="N433">
        <v>228869.16</v>
      </c>
      <c r="O433">
        <v>39.1</v>
      </c>
      <c r="P433" t="s">
        <v>58</v>
      </c>
      <c r="Q433" t="s">
        <v>59</v>
      </c>
      <c r="R433" t="s">
        <v>130</v>
      </c>
      <c r="S433" s="1">
        <v>43606.458206018498</v>
      </c>
      <c r="T433" t="s">
        <v>144</v>
      </c>
      <c r="U433" t="s">
        <v>135</v>
      </c>
      <c r="V433" t="s">
        <v>706</v>
      </c>
      <c r="W433" s="1">
        <v>41159</v>
      </c>
      <c r="Y433">
        <v>1228943298</v>
      </c>
      <c r="AA433">
        <v>100171354123</v>
      </c>
      <c r="AD433" t="s">
        <v>188</v>
      </c>
      <c r="AF433" t="s">
        <v>46</v>
      </c>
      <c r="AG433" t="s">
        <v>267</v>
      </c>
      <c r="AH433">
        <v>0</v>
      </c>
      <c r="AI433" t="s">
        <v>148</v>
      </c>
      <c r="AJ433">
        <v>72713.652199999997</v>
      </c>
      <c r="AK433">
        <v>1859.6841999999999</v>
      </c>
      <c r="AL433">
        <v>39.1</v>
      </c>
      <c r="AM433">
        <v>4001</v>
      </c>
      <c r="AN433" t="s">
        <v>199</v>
      </c>
      <c r="AO433" t="s">
        <v>268</v>
      </c>
      <c r="AP433" t="s">
        <v>269</v>
      </c>
      <c r="AR433">
        <f t="shared" si="101"/>
        <v>1859.6841999999999</v>
      </c>
      <c r="AS433">
        <f t="shared" si="102"/>
        <v>72713.652199999997</v>
      </c>
      <c r="AT433" s="2">
        <f t="shared" si="103"/>
        <v>50</v>
      </c>
      <c r="AU433" s="2" t="str">
        <f t="shared" si="104"/>
        <v>вычет превышает налог</v>
      </c>
      <c r="AV433" s="3">
        <f t="shared" si="96"/>
        <v>1E-3</v>
      </c>
      <c r="AW433" s="2">
        <f t="shared" si="105"/>
        <v>0</v>
      </c>
      <c r="AX433" s="2">
        <f t="shared" si="97"/>
        <v>228869.16</v>
      </c>
      <c r="AY433" s="2" t="str">
        <f t="shared" si="98"/>
        <v>льгота</v>
      </c>
      <c r="AZ433" s="2">
        <f t="shared" si="106"/>
        <v>0</v>
      </c>
      <c r="BA433" s="2" t="str">
        <f t="shared" si="107"/>
        <v>льгота</v>
      </c>
      <c r="BB433" s="2">
        <f t="shared" si="108"/>
        <v>0</v>
      </c>
      <c r="BC433" s="2" t="str">
        <f t="shared" si="109"/>
        <v>льгота</v>
      </c>
      <c r="BD433" s="2">
        <f t="shared" si="110"/>
        <v>0</v>
      </c>
      <c r="BE433" s="2" t="str">
        <f t="shared" si="111"/>
        <v>льгота</v>
      </c>
      <c r="BF433" s="2" t="str">
        <f t="shared" si="99"/>
        <v>льгота</v>
      </c>
      <c r="BG433" s="2"/>
      <c r="BH433" s="2" t="str">
        <f t="shared" si="100"/>
        <v>льгота</v>
      </c>
    </row>
    <row r="434" spans="1:60" x14ac:dyDescent="0.25">
      <c r="A434">
        <v>2184652</v>
      </c>
      <c r="B434">
        <v>13091723</v>
      </c>
      <c r="C434" t="s">
        <v>132</v>
      </c>
      <c r="D434">
        <v>2019</v>
      </c>
      <c r="E434">
        <v>0.14000000000000001</v>
      </c>
      <c r="F434">
        <v>550</v>
      </c>
      <c r="G434">
        <v>537</v>
      </c>
      <c r="H434">
        <v>0</v>
      </c>
      <c r="I434">
        <v>383831.33</v>
      </c>
      <c r="J434">
        <v>0</v>
      </c>
      <c r="K434">
        <v>0</v>
      </c>
      <c r="L434">
        <v>1</v>
      </c>
      <c r="M434" t="s">
        <v>707</v>
      </c>
      <c r="N434">
        <v>259170.38</v>
      </c>
      <c r="O434">
        <v>49.7</v>
      </c>
      <c r="P434" t="s">
        <v>41</v>
      </c>
      <c r="Q434" t="s">
        <v>42</v>
      </c>
      <c r="R434" t="s">
        <v>42</v>
      </c>
      <c r="S434" s="1">
        <v>43606.439560185201</v>
      </c>
      <c r="T434" t="s">
        <v>144</v>
      </c>
      <c r="U434" t="s">
        <v>135</v>
      </c>
      <c r="V434" t="s">
        <v>708</v>
      </c>
      <c r="W434" s="1">
        <v>37490</v>
      </c>
      <c r="Y434">
        <v>1228150344</v>
      </c>
      <c r="AA434">
        <v>100145346663</v>
      </c>
      <c r="AF434" t="s">
        <v>46</v>
      </c>
      <c r="AG434" t="s">
        <v>267</v>
      </c>
      <c r="AH434">
        <v>0</v>
      </c>
      <c r="AI434" t="s">
        <v>148</v>
      </c>
      <c r="AJ434">
        <v>123269.414</v>
      </c>
      <c r="AK434">
        <v>2480.2698999999998</v>
      </c>
      <c r="AL434">
        <v>49.7</v>
      </c>
      <c r="AM434">
        <v>4001</v>
      </c>
      <c r="AN434" t="s">
        <v>199</v>
      </c>
      <c r="AO434" t="s">
        <v>268</v>
      </c>
      <c r="AP434" t="s">
        <v>269</v>
      </c>
      <c r="AR434">
        <f t="shared" si="101"/>
        <v>2480.2698999999998</v>
      </c>
      <c r="AS434">
        <f t="shared" si="102"/>
        <v>123269.414</v>
      </c>
      <c r="AT434" s="2">
        <f t="shared" si="103"/>
        <v>50</v>
      </c>
      <c r="AU434" s="2" t="str">
        <f t="shared" si="104"/>
        <v>вычет превышает налог</v>
      </c>
      <c r="AV434" s="3">
        <f t="shared" si="96"/>
        <v>1E-3</v>
      </c>
      <c r="AW434" s="2">
        <f t="shared" si="105"/>
        <v>0</v>
      </c>
      <c r="AX434" s="2">
        <f t="shared" si="97"/>
        <v>259170.38</v>
      </c>
      <c r="AY434" s="2">
        <f t="shared" si="98"/>
        <v>550</v>
      </c>
      <c r="AZ434" s="2">
        <f t="shared" si="106"/>
        <v>0</v>
      </c>
      <c r="BA434" s="2" t="str">
        <f t="shared" si="107"/>
        <v>вычет превышает налог</v>
      </c>
      <c r="BB434" s="2">
        <f t="shared" si="108"/>
        <v>0</v>
      </c>
      <c r="BC434" s="2" t="str">
        <f t="shared" si="109"/>
        <v>вычет превышает налог</v>
      </c>
      <c r="BD434" s="2">
        <f t="shared" si="110"/>
        <v>0</v>
      </c>
      <c r="BE434" s="2" t="str">
        <f t="shared" si="111"/>
        <v>вычет превышает налог</v>
      </c>
      <c r="BF434" s="2" t="str">
        <f t="shared" si="99"/>
        <v>вычет превышает налог</v>
      </c>
      <c r="BG434" s="2"/>
      <c r="BH434" s="2" t="str">
        <f t="shared" si="100"/>
        <v>вычет превышает налог</v>
      </c>
    </row>
    <row r="435" spans="1:60" x14ac:dyDescent="0.25">
      <c r="A435">
        <v>2229325</v>
      </c>
      <c r="B435">
        <v>129226526</v>
      </c>
      <c r="C435" t="s">
        <v>132</v>
      </c>
      <c r="D435">
        <v>2019</v>
      </c>
      <c r="E435">
        <v>0.04</v>
      </c>
      <c r="F435">
        <v>59</v>
      </c>
      <c r="G435">
        <v>58</v>
      </c>
      <c r="H435">
        <v>0</v>
      </c>
      <c r="I435">
        <v>145133.39000000001</v>
      </c>
      <c r="J435">
        <v>0</v>
      </c>
      <c r="K435">
        <v>0</v>
      </c>
      <c r="L435">
        <v>0.25</v>
      </c>
      <c r="M435" t="s">
        <v>709</v>
      </c>
      <c r="N435">
        <v>391987.56</v>
      </c>
      <c r="O435">
        <v>35.200000000000003</v>
      </c>
      <c r="P435" t="s">
        <v>41</v>
      </c>
      <c r="Q435" t="s">
        <v>42</v>
      </c>
      <c r="R435" t="s">
        <v>42</v>
      </c>
      <c r="S435" s="1">
        <v>43606.438229166699</v>
      </c>
      <c r="T435" t="s">
        <v>144</v>
      </c>
      <c r="U435" t="s">
        <v>135</v>
      </c>
      <c r="V435" t="s">
        <v>710</v>
      </c>
      <c r="W435" s="1">
        <v>42527</v>
      </c>
      <c r="Y435">
        <v>1228095006</v>
      </c>
      <c r="AA435">
        <v>100066178450</v>
      </c>
      <c r="AF435" t="s">
        <v>46</v>
      </c>
      <c r="AG435" t="s">
        <v>267</v>
      </c>
      <c r="AH435">
        <v>0</v>
      </c>
      <c r="AI435" t="s">
        <v>148</v>
      </c>
      <c r="AJ435">
        <v>65453.256000000001</v>
      </c>
      <c r="AK435">
        <v>1859.4675</v>
      </c>
      <c r="AL435">
        <v>35.200000000000003</v>
      </c>
      <c r="AM435">
        <v>4001</v>
      </c>
      <c r="AN435" t="s">
        <v>199</v>
      </c>
      <c r="AO435" t="s">
        <v>268</v>
      </c>
      <c r="AP435" t="s">
        <v>269</v>
      </c>
      <c r="AR435">
        <f t="shared" si="101"/>
        <v>1859.4675</v>
      </c>
      <c r="AS435">
        <f t="shared" si="102"/>
        <v>65453.256000000001</v>
      </c>
      <c r="AT435" s="2">
        <f t="shared" si="103"/>
        <v>50</v>
      </c>
      <c r="AU435" s="2" t="str">
        <f t="shared" si="104"/>
        <v>вычет превышает налог</v>
      </c>
      <c r="AV435" s="3">
        <f t="shared" si="96"/>
        <v>1E-3</v>
      </c>
      <c r="AW435" s="2">
        <f t="shared" si="105"/>
        <v>0</v>
      </c>
      <c r="AX435" s="2">
        <f t="shared" si="97"/>
        <v>391987.56</v>
      </c>
      <c r="AY435" s="2">
        <f t="shared" si="98"/>
        <v>59</v>
      </c>
      <c r="AZ435" s="2">
        <f t="shared" si="106"/>
        <v>0</v>
      </c>
      <c r="BA435" s="2" t="str">
        <f t="shared" si="107"/>
        <v>вычет превышает налог</v>
      </c>
      <c r="BB435" s="2">
        <f t="shared" si="108"/>
        <v>0</v>
      </c>
      <c r="BC435" s="2" t="str">
        <f t="shared" si="109"/>
        <v>вычет превышает налог</v>
      </c>
      <c r="BD435" s="2">
        <f t="shared" si="110"/>
        <v>0</v>
      </c>
      <c r="BE435" s="2" t="str">
        <f t="shared" si="111"/>
        <v>вычет превышает налог</v>
      </c>
      <c r="BF435" s="2" t="str">
        <f t="shared" si="99"/>
        <v>вычет превышает налог</v>
      </c>
      <c r="BG435" s="2"/>
      <c r="BH435" s="2" t="str">
        <f t="shared" si="100"/>
        <v>вычет превышает налог</v>
      </c>
    </row>
    <row r="436" spans="1:60" x14ac:dyDescent="0.25">
      <c r="A436">
        <v>2229326</v>
      </c>
      <c r="B436">
        <v>129226526</v>
      </c>
      <c r="C436" t="s">
        <v>132</v>
      </c>
      <c r="D436">
        <v>2019</v>
      </c>
      <c r="E436">
        <v>0.04</v>
      </c>
      <c r="F436">
        <v>59</v>
      </c>
      <c r="G436">
        <v>58</v>
      </c>
      <c r="H436">
        <v>0</v>
      </c>
      <c r="I436">
        <v>145133.39000000001</v>
      </c>
      <c r="J436">
        <v>0</v>
      </c>
      <c r="K436">
        <v>0</v>
      </c>
      <c r="L436">
        <v>0.25</v>
      </c>
      <c r="M436" t="s">
        <v>709</v>
      </c>
      <c r="N436">
        <v>391987.56</v>
      </c>
      <c r="O436">
        <v>35.200000000000003</v>
      </c>
      <c r="P436" t="s">
        <v>41</v>
      </c>
      <c r="Q436" t="s">
        <v>42</v>
      </c>
      <c r="R436" t="s">
        <v>42</v>
      </c>
      <c r="S436" s="1">
        <v>43606.438541666699</v>
      </c>
      <c r="T436" t="s">
        <v>144</v>
      </c>
      <c r="U436" t="s">
        <v>135</v>
      </c>
      <c r="V436" t="s">
        <v>710</v>
      </c>
      <c r="W436" s="1">
        <v>42527</v>
      </c>
      <c r="Y436">
        <v>1228107465</v>
      </c>
      <c r="AA436">
        <v>100155978561</v>
      </c>
      <c r="AF436" t="s">
        <v>46</v>
      </c>
      <c r="AG436" t="s">
        <v>267</v>
      </c>
      <c r="AH436">
        <v>0</v>
      </c>
      <c r="AI436" t="s">
        <v>148</v>
      </c>
      <c r="AJ436">
        <v>65453.256000000001</v>
      </c>
      <c r="AK436">
        <v>1859.4675</v>
      </c>
      <c r="AL436">
        <v>35.200000000000003</v>
      </c>
      <c r="AM436">
        <v>4001</v>
      </c>
      <c r="AN436" t="s">
        <v>199</v>
      </c>
      <c r="AO436" t="s">
        <v>268</v>
      </c>
      <c r="AP436" t="s">
        <v>269</v>
      </c>
      <c r="AR436">
        <f t="shared" si="101"/>
        <v>1859.4675</v>
      </c>
      <c r="AS436">
        <f t="shared" si="102"/>
        <v>65453.256000000001</v>
      </c>
      <c r="AT436" s="2">
        <f t="shared" si="103"/>
        <v>50</v>
      </c>
      <c r="AU436" s="2" t="str">
        <f t="shared" si="104"/>
        <v>вычет превышает налог</v>
      </c>
      <c r="AV436" s="3">
        <f t="shared" si="96"/>
        <v>1E-3</v>
      </c>
      <c r="AW436" s="2">
        <f t="shared" si="105"/>
        <v>0</v>
      </c>
      <c r="AX436" s="2">
        <f t="shared" si="97"/>
        <v>391987.56</v>
      </c>
      <c r="AY436" s="2">
        <f t="shared" si="98"/>
        <v>59</v>
      </c>
      <c r="AZ436" s="2">
        <f t="shared" si="106"/>
        <v>0</v>
      </c>
      <c r="BA436" s="2" t="str">
        <f t="shared" si="107"/>
        <v>вычет превышает налог</v>
      </c>
      <c r="BB436" s="2">
        <f t="shared" si="108"/>
        <v>0</v>
      </c>
      <c r="BC436" s="2" t="str">
        <f t="shared" si="109"/>
        <v>вычет превышает налог</v>
      </c>
      <c r="BD436" s="2">
        <f t="shared" si="110"/>
        <v>0</v>
      </c>
      <c r="BE436" s="2" t="str">
        <f t="shared" si="111"/>
        <v>вычет превышает налог</v>
      </c>
      <c r="BF436" s="2" t="str">
        <f t="shared" si="99"/>
        <v>вычет превышает налог</v>
      </c>
      <c r="BG436" s="2"/>
      <c r="BH436" s="2" t="str">
        <f t="shared" si="100"/>
        <v>вычет превышает налог</v>
      </c>
    </row>
    <row r="437" spans="1:60" x14ac:dyDescent="0.25">
      <c r="A437">
        <v>2229327</v>
      </c>
      <c r="B437">
        <v>129226526</v>
      </c>
      <c r="C437" t="s">
        <v>132</v>
      </c>
      <c r="D437">
        <v>2019</v>
      </c>
      <c r="E437">
        <v>0.04</v>
      </c>
      <c r="F437">
        <v>59</v>
      </c>
      <c r="G437">
        <v>58</v>
      </c>
      <c r="H437">
        <v>0</v>
      </c>
      <c r="I437">
        <v>145133.39000000001</v>
      </c>
      <c r="J437">
        <v>0</v>
      </c>
      <c r="K437">
        <v>0</v>
      </c>
      <c r="L437">
        <v>0.25</v>
      </c>
      <c r="M437" t="s">
        <v>709</v>
      </c>
      <c r="N437">
        <v>391987.56</v>
      </c>
      <c r="O437">
        <v>35.200000000000003</v>
      </c>
      <c r="P437" t="s">
        <v>41</v>
      </c>
      <c r="Q437" t="s">
        <v>42</v>
      </c>
      <c r="R437" t="s">
        <v>42</v>
      </c>
      <c r="S437" s="1">
        <v>43606.432569444398</v>
      </c>
      <c r="T437" t="s">
        <v>144</v>
      </c>
      <c r="U437" t="s">
        <v>135</v>
      </c>
      <c r="V437" t="s">
        <v>710</v>
      </c>
      <c r="W437" s="1">
        <v>42527</v>
      </c>
      <c r="Y437">
        <v>1227868636</v>
      </c>
      <c r="AA437">
        <v>100171823023</v>
      </c>
      <c r="AF437" t="s">
        <v>46</v>
      </c>
      <c r="AG437" t="s">
        <v>267</v>
      </c>
      <c r="AH437">
        <v>0</v>
      </c>
      <c r="AI437" t="s">
        <v>148</v>
      </c>
      <c r="AJ437">
        <v>65453.256000000001</v>
      </c>
      <c r="AK437">
        <v>1859.4675</v>
      </c>
      <c r="AL437">
        <v>35.200000000000003</v>
      </c>
      <c r="AM437">
        <v>4001</v>
      </c>
      <c r="AN437" t="s">
        <v>199</v>
      </c>
      <c r="AO437" t="s">
        <v>268</v>
      </c>
      <c r="AP437" t="s">
        <v>269</v>
      </c>
      <c r="AR437">
        <f t="shared" si="101"/>
        <v>1859.4675</v>
      </c>
      <c r="AS437">
        <f t="shared" si="102"/>
        <v>65453.256000000001</v>
      </c>
      <c r="AT437" s="2">
        <f t="shared" si="103"/>
        <v>50</v>
      </c>
      <c r="AU437" s="2" t="str">
        <f t="shared" si="104"/>
        <v>вычет превышает налог</v>
      </c>
      <c r="AV437" s="3">
        <f t="shared" si="96"/>
        <v>1E-3</v>
      </c>
      <c r="AW437" s="2">
        <f t="shared" si="105"/>
        <v>0</v>
      </c>
      <c r="AX437" s="2">
        <f t="shared" si="97"/>
        <v>391987.56</v>
      </c>
      <c r="AY437" s="2">
        <f t="shared" si="98"/>
        <v>59</v>
      </c>
      <c r="AZ437" s="2">
        <f t="shared" si="106"/>
        <v>0</v>
      </c>
      <c r="BA437" s="2" t="str">
        <f t="shared" si="107"/>
        <v>вычет превышает налог</v>
      </c>
      <c r="BB437" s="2">
        <f t="shared" si="108"/>
        <v>0</v>
      </c>
      <c r="BC437" s="2" t="str">
        <f t="shared" si="109"/>
        <v>вычет превышает налог</v>
      </c>
      <c r="BD437" s="2">
        <f t="shared" si="110"/>
        <v>0</v>
      </c>
      <c r="BE437" s="2" t="str">
        <f t="shared" si="111"/>
        <v>вычет превышает налог</v>
      </c>
      <c r="BF437" s="2" t="str">
        <f t="shared" si="99"/>
        <v>вычет превышает налог</v>
      </c>
      <c r="BG437" s="2"/>
      <c r="BH437" s="2" t="str">
        <f t="shared" si="100"/>
        <v>вычет превышает налог</v>
      </c>
    </row>
    <row r="438" spans="1:60" x14ac:dyDescent="0.25">
      <c r="A438">
        <v>2229328</v>
      </c>
      <c r="B438">
        <v>129226526</v>
      </c>
      <c r="C438" t="s">
        <v>132</v>
      </c>
      <c r="D438">
        <v>2019</v>
      </c>
      <c r="E438">
        <v>0.04</v>
      </c>
      <c r="F438">
        <v>59</v>
      </c>
      <c r="G438">
        <v>58</v>
      </c>
      <c r="H438">
        <v>0</v>
      </c>
      <c r="I438">
        <v>145133.39000000001</v>
      </c>
      <c r="J438">
        <v>0</v>
      </c>
      <c r="K438">
        <v>0</v>
      </c>
      <c r="L438">
        <v>0.25</v>
      </c>
      <c r="M438" t="s">
        <v>709</v>
      </c>
      <c r="N438">
        <v>391987.56</v>
      </c>
      <c r="O438">
        <v>35.200000000000003</v>
      </c>
      <c r="P438" t="s">
        <v>41</v>
      </c>
      <c r="Q438" t="s">
        <v>42</v>
      </c>
      <c r="R438" t="s">
        <v>42</v>
      </c>
      <c r="S438" s="1">
        <v>43606.4353819444</v>
      </c>
      <c r="T438" t="s">
        <v>144</v>
      </c>
      <c r="U438" t="s">
        <v>135</v>
      </c>
      <c r="V438" t="s">
        <v>710</v>
      </c>
      <c r="W438" s="1">
        <v>42527</v>
      </c>
      <c r="Y438">
        <v>1227980923</v>
      </c>
      <c r="AA438">
        <v>100196528425</v>
      </c>
      <c r="AF438" t="s">
        <v>46</v>
      </c>
      <c r="AG438" t="s">
        <v>267</v>
      </c>
      <c r="AH438">
        <v>0</v>
      </c>
      <c r="AI438" t="s">
        <v>148</v>
      </c>
      <c r="AJ438">
        <v>65453.256000000001</v>
      </c>
      <c r="AK438">
        <v>1859.4675</v>
      </c>
      <c r="AL438">
        <v>35.200000000000003</v>
      </c>
      <c r="AM438">
        <v>4001</v>
      </c>
      <c r="AN438" t="s">
        <v>199</v>
      </c>
      <c r="AO438" t="s">
        <v>268</v>
      </c>
      <c r="AP438" t="s">
        <v>269</v>
      </c>
      <c r="AR438">
        <f t="shared" si="101"/>
        <v>1859.4675</v>
      </c>
      <c r="AS438">
        <f t="shared" si="102"/>
        <v>65453.256000000001</v>
      </c>
      <c r="AT438" s="2">
        <f t="shared" si="103"/>
        <v>50</v>
      </c>
      <c r="AU438" s="2" t="str">
        <f t="shared" si="104"/>
        <v>вычет превышает налог</v>
      </c>
      <c r="AV438" s="3">
        <f t="shared" si="96"/>
        <v>1E-3</v>
      </c>
      <c r="AW438" s="2">
        <f t="shared" si="105"/>
        <v>0</v>
      </c>
      <c r="AX438" s="2">
        <f t="shared" si="97"/>
        <v>391987.56</v>
      </c>
      <c r="AY438" s="2">
        <f t="shared" si="98"/>
        <v>59</v>
      </c>
      <c r="AZ438" s="2">
        <f t="shared" si="106"/>
        <v>0</v>
      </c>
      <c r="BA438" s="2" t="str">
        <f t="shared" si="107"/>
        <v>вычет превышает налог</v>
      </c>
      <c r="BB438" s="2">
        <f t="shared" si="108"/>
        <v>0</v>
      </c>
      <c r="BC438" s="2" t="str">
        <f t="shared" si="109"/>
        <v>вычет превышает налог</v>
      </c>
      <c r="BD438" s="2">
        <f t="shared" si="110"/>
        <v>0</v>
      </c>
      <c r="BE438" s="2" t="str">
        <f t="shared" si="111"/>
        <v>вычет превышает налог</v>
      </c>
      <c r="BF438" s="2" t="str">
        <f t="shared" si="99"/>
        <v>вычет превышает налог</v>
      </c>
      <c r="BG438" s="2"/>
      <c r="BH438" s="2" t="str">
        <f t="shared" si="100"/>
        <v>вычет превышает налог</v>
      </c>
    </row>
    <row r="439" spans="1:60" x14ac:dyDescent="0.25">
      <c r="A439">
        <v>2195069</v>
      </c>
      <c r="B439">
        <v>13091698</v>
      </c>
      <c r="C439" t="s">
        <v>132</v>
      </c>
      <c r="D439">
        <v>2019</v>
      </c>
      <c r="E439">
        <v>0.33</v>
      </c>
      <c r="F439">
        <v>2423</v>
      </c>
      <c r="G439">
        <v>0</v>
      </c>
      <c r="H439">
        <v>2364</v>
      </c>
      <c r="I439">
        <v>716293.06</v>
      </c>
      <c r="J439">
        <v>0</v>
      </c>
      <c r="K439">
        <v>0</v>
      </c>
      <c r="L439">
        <v>1</v>
      </c>
      <c r="M439" t="s">
        <v>711</v>
      </c>
      <c r="N439">
        <v>483655</v>
      </c>
      <c r="O439">
        <v>42.8</v>
      </c>
      <c r="P439" t="s">
        <v>58</v>
      </c>
      <c r="Q439" t="s">
        <v>59</v>
      </c>
      <c r="R439" t="s">
        <v>60</v>
      </c>
      <c r="S439" s="1">
        <v>43606.435034722199</v>
      </c>
      <c r="T439" t="s">
        <v>144</v>
      </c>
      <c r="U439" t="s">
        <v>135</v>
      </c>
      <c r="V439" t="s">
        <v>712</v>
      </c>
      <c r="W439" s="1">
        <v>41024</v>
      </c>
      <c r="Y439">
        <v>1227968342</v>
      </c>
      <c r="AA439">
        <v>100145436702</v>
      </c>
      <c r="AD439" t="s">
        <v>62</v>
      </c>
      <c r="AF439" t="s">
        <v>46</v>
      </c>
      <c r="AG439" t="s">
        <v>267</v>
      </c>
      <c r="AH439">
        <v>0</v>
      </c>
      <c r="AI439" t="s">
        <v>148</v>
      </c>
      <c r="AJ439">
        <v>79602.679999999993</v>
      </c>
      <c r="AK439">
        <v>1859.8757000000001</v>
      </c>
      <c r="AL439">
        <v>42.8</v>
      </c>
      <c r="AM439">
        <v>4001</v>
      </c>
      <c r="AN439" t="s">
        <v>199</v>
      </c>
      <c r="AO439" t="s">
        <v>268</v>
      </c>
      <c r="AP439" t="s">
        <v>269</v>
      </c>
      <c r="AR439">
        <f t="shared" si="101"/>
        <v>1859.8757000000001</v>
      </c>
      <c r="AS439">
        <f t="shared" si="102"/>
        <v>79602.679999999993</v>
      </c>
      <c r="AT439" s="2">
        <f t="shared" si="103"/>
        <v>50</v>
      </c>
      <c r="AU439" s="2" t="str">
        <f t="shared" si="104"/>
        <v>вычет превышает налог</v>
      </c>
      <c r="AV439" s="3">
        <f t="shared" si="96"/>
        <v>1E-3</v>
      </c>
      <c r="AW439" s="2">
        <f t="shared" si="105"/>
        <v>0</v>
      </c>
      <c r="AX439" s="2">
        <f t="shared" si="97"/>
        <v>483655</v>
      </c>
      <c r="AY439" s="2" t="str">
        <f t="shared" si="98"/>
        <v>льгота</v>
      </c>
      <c r="AZ439" s="2">
        <f t="shared" si="106"/>
        <v>0</v>
      </c>
      <c r="BA439" s="2" t="str">
        <f t="shared" si="107"/>
        <v>льгота</v>
      </c>
      <c r="BB439" s="2">
        <f t="shared" si="108"/>
        <v>0</v>
      </c>
      <c r="BC439" s="2" t="str">
        <f t="shared" si="109"/>
        <v>льгота</v>
      </c>
      <c r="BD439" s="2">
        <f t="shared" si="110"/>
        <v>0</v>
      </c>
      <c r="BE439" s="2" t="str">
        <f t="shared" si="111"/>
        <v>льгота</v>
      </c>
      <c r="BF439" s="2" t="str">
        <f t="shared" si="99"/>
        <v>льгота</v>
      </c>
      <c r="BG439" s="2"/>
      <c r="BH439" s="2" t="str">
        <f t="shared" si="100"/>
        <v>льгота</v>
      </c>
    </row>
    <row r="440" spans="1:60" x14ac:dyDescent="0.25">
      <c r="A440">
        <v>2253542</v>
      </c>
      <c r="B440">
        <v>166140406</v>
      </c>
      <c r="C440" t="s">
        <v>132</v>
      </c>
      <c r="D440">
        <v>2019</v>
      </c>
      <c r="E440">
        <v>0.33</v>
      </c>
      <c r="F440">
        <v>2744</v>
      </c>
      <c r="G440">
        <v>2677</v>
      </c>
      <c r="H440">
        <v>0</v>
      </c>
      <c r="I440">
        <v>811344.32</v>
      </c>
      <c r="J440">
        <v>0</v>
      </c>
      <c r="K440">
        <v>0</v>
      </c>
      <c r="L440">
        <v>1</v>
      </c>
      <c r="M440" t="s">
        <v>713</v>
      </c>
      <c r="N440">
        <v>547835.46</v>
      </c>
      <c r="O440">
        <v>46.2</v>
      </c>
      <c r="P440" t="s">
        <v>41</v>
      </c>
      <c r="Q440" t="s">
        <v>42</v>
      </c>
      <c r="R440" t="s">
        <v>42</v>
      </c>
      <c r="S440" s="1">
        <v>43606.437939814801</v>
      </c>
      <c r="T440" t="s">
        <v>144</v>
      </c>
      <c r="U440" t="s">
        <v>135</v>
      </c>
      <c r="V440" t="s">
        <v>714</v>
      </c>
      <c r="W440" s="1">
        <v>42400</v>
      </c>
      <c r="Y440">
        <v>1228083762</v>
      </c>
      <c r="AA440">
        <v>100097809725</v>
      </c>
      <c r="AF440" t="s">
        <v>46</v>
      </c>
      <c r="AG440" t="s">
        <v>267</v>
      </c>
      <c r="AH440">
        <v>0</v>
      </c>
      <c r="AI440" t="s">
        <v>148</v>
      </c>
      <c r="AJ440">
        <v>85933.903399999996</v>
      </c>
      <c r="AK440">
        <v>1860.0411999999999</v>
      </c>
      <c r="AL440">
        <v>46.2</v>
      </c>
      <c r="AM440">
        <v>4001</v>
      </c>
      <c r="AN440" t="s">
        <v>199</v>
      </c>
      <c r="AO440" t="s">
        <v>268</v>
      </c>
      <c r="AP440" t="s">
        <v>269</v>
      </c>
      <c r="AR440">
        <f t="shared" si="101"/>
        <v>1860.0411999999999</v>
      </c>
      <c r="AS440">
        <f t="shared" si="102"/>
        <v>85933.903399999996</v>
      </c>
      <c r="AT440" s="2">
        <f t="shared" si="103"/>
        <v>50</v>
      </c>
      <c r="AU440" s="2" t="str">
        <f t="shared" si="104"/>
        <v>вычет превышает налог</v>
      </c>
      <c r="AV440" s="3">
        <f t="shared" si="96"/>
        <v>1E-3</v>
      </c>
      <c r="AW440" s="2">
        <f t="shared" si="105"/>
        <v>0</v>
      </c>
      <c r="AX440" s="2">
        <f t="shared" si="97"/>
        <v>547835.46</v>
      </c>
      <c r="AY440" s="2">
        <f t="shared" si="98"/>
        <v>2744</v>
      </c>
      <c r="AZ440" s="2">
        <f t="shared" si="106"/>
        <v>0</v>
      </c>
      <c r="BA440" s="2" t="str">
        <f t="shared" si="107"/>
        <v>вычет превышает налог</v>
      </c>
      <c r="BB440" s="2">
        <f t="shared" si="108"/>
        <v>0</v>
      </c>
      <c r="BC440" s="2" t="str">
        <f t="shared" si="109"/>
        <v>вычет превышает налог</v>
      </c>
      <c r="BD440" s="2">
        <f t="shared" si="110"/>
        <v>0</v>
      </c>
      <c r="BE440" s="2" t="str">
        <f t="shared" si="111"/>
        <v>вычет превышает налог</v>
      </c>
      <c r="BF440" s="2" t="str">
        <f t="shared" si="99"/>
        <v>вычет превышает налог</v>
      </c>
      <c r="BG440" s="2"/>
      <c r="BH440" s="2" t="str">
        <f t="shared" si="100"/>
        <v>вычет превышает налог</v>
      </c>
    </row>
    <row r="441" spans="1:60" x14ac:dyDescent="0.25">
      <c r="A441">
        <v>2260680</v>
      </c>
      <c r="B441">
        <v>185660828</v>
      </c>
      <c r="C441" t="s">
        <v>132</v>
      </c>
      <c r="D441">
        <v>2019</v>
      </c>
      <c r="E441">
        <v>0</v>
      </c>
      <c r="F441">
        <v>0</v>
      </c>
      <c r="G441">
        <v>0</v>
      </c>
      <c r="H441">
        <v>0</v>
      </c>
      <c r="I441">
        <v>0</v>
      </c>
      <c r="J441">
        <v>0</v>
      </c>
      <c r="K441">
        <v>0</v>
      </c>
      <c r="L441">
        <v>1</v>
      </c>
      <c r="M441" t="s">
        <v>715</v>
      </c>
      <c r="O441">
        <v>35.5</v>
      </c>
      <c r="P441" t="s">
        <v>41</v>
      </c>
      <c r="Q441" t="s">
        <v>42</v>
      </c>
      <c r="R441" t="s">
        <v>42</v>
      </c>
      <c r="S441" s="1">
        <v>43606.431562500002</v>
      </c>
      <c r="T441" t="s">
        <v>144</v>
      </c>
      <c r="U441" t="s">
        <v>135</v>
      </c>
      <c r="V441" t="s">
        <v>716</v>
      </c>
      <c r="W441" s="1">
        <v>42794</v>
      </c>
      <c r="Y441">
        <v>1227829635</v>
      </c>
      <c r="AA441">
        <v>100097814936</v>
      </c>
      <c r="AF441" t="s">
        <v>46</v>
      </c>
      <c r="AG441" t="s">
        <v>267</v>
      </c>
      <c r="AH441">
        <v>0</v>
      </c>
      <c r="AI441" t="s">
        <v>148</v>
      </c>
      <c r="AJ441">
        <v>66011.710399999996</v>
      </c>
      <c r="AK441">
        <v>1859.4848</v>
      </c>
      <c r="AL441">
        <v>35.5</v>
      </c>
      <c r="AM441">
        <v>4001</v>
      </c>
      <c r="AN441" t="s">
        <v>199</v>
      </c>
      <c r="AO441" t="s">
        <v>268</v>
      </c>
      <c r="AP441" t="s">
        <v>269</v>
      </c>
      <c r="AR441">
        <f t="shared" si="101"/>
        <v>1859.4848</v>
      </c>
      <c r="AS441">
        <f t="shared" si="102"/>
        <v>66011.710399999996</v>
      </c>
      <c r="AT441" s="2">
        <f t="shared" si="103"/>
        <v>50</v>
      </c>
      <c r="AU441" s="2" t="str">
        <f t="shared" si="104"/>
        <v>вычет превышает налог</v>
      </c>
      <c r="AV441" s="3">
        <f t="shared" si="96"/>
        <v>1E-3</v>
      </c>
      <c r="AW441" s="2">
        <f t="shared" si="105"/>
        <v>0</v>
      </c>
      <c r="AX441" s="2">
        <f t="shared" si="97"/>
        <v>0</v>
      </c>
      <c r="AY441" s="2">
        <f t="shared" si="98"/>
        <v>0</v>
      </c>
      <c r="AZ441" s="2">
        <f t="shared" si="106"/>
        <v>0</v>
      </c>
      <c r="BA441" s="2" t="str">
        <f t="shared" si="107"/>
        <v>вычет превышает налог</v>
      </c>
      <c r="BB441" s="2">
        <f t="shared" si="108"/>
        <v>0</v>
      </c>
      <c r="BC441" s="2" t="str">
        <f t="shared" si="109"/>
        <v>вычет превышает налог</v>
      </c>
      <c r="BD441" s="2">
        <f t="shared" si="110"/>
        <v>0</v>
      </c>
      <c r="BE441" s="2" t="str">
        <f t="shared" si="111"/>
        <v>вычет превышает налог</v>
      </c>
      <c r="BF441" s="2" t="str">
        <f t="shared" si="99"/>
        <v>вычет превышает налог</v>
      </c>
      <c r="BG441" s="2"/>
      <c r="BH441" s="2" t="str">
        <f t="shared" si="100"/>
        <v>вычет превышает налог</v>
      </c>
    </row>
    <row r="442" spans="1:60" x14ac:dyDescent="0.25">
      <c r="A442">
        <v>2212161</v>
      </c>
      <c r="B442">
        <v>13239958</v>
      </c>
      <c r="C442" t="s">
        <v>132</v>
      </c>
      <c r="D442">
        <v>2019</v>
      </c>
      <c r="E442">
        <v>0.33</v>
      </c>
      <c r="F442">
        <v>2753</v>
      </c>
      <c r="G442">
        <v>0</v>
      </c>
      <c r="H442">
        <v>2686</v>
      </c>
      <c r="I442">
        <v>813962.93</v>
      </c>
      <c r="J442">
        <v>0</v>
      </c>
      <c r="K442">
        <v>0</v>
      </c>
      <c r="L442">
        <v>1</v>
      </c>
      <c r="M442" t="s">
        <v>717</v>
      </c>
      <c r="N442">
        <v>549603.6</v>
      </c>
      <c r="O442">
        <v>127.4</v>
      </c>
      <c r="P442" t="s">
        <v>58</v>
      </c>
      <c r="Q442" t="s">
        <v>59</v>
      </c>
      <c r="R442" t="s">
        <v>60</v>
      </c>
      <c r="S442" s="1">
        <v>43606.456076388902</v>
      </c>
      <c r="T442" t="s">
        <v>144</v>
      </c>
      <c r="U442" t="s">
        <v>135</v>
      </c>
      <c r="V442" t="s">
        <v>718</v>
      </c>
      <c r="W442" s="1">
        <v>41025</v>
      </c>
      <c r="Y442">
        <v>1228850217</v>
      </c>
      <c r="AA442">
        <v>100080769262</v>
      </c>
      <c r="AD442" t="s">
        <v>62</v>
      </c>
      <c r="AF442" t="s">
        <v>46</v>
      </c>
      <c r="AG442" t="s">
        <v>267</v>
      </c>
      <c r="AH442">
        <v>0</v>
      </c>
      <c r="AI442" t="s">
        <v>148</v>
      </c>
      <c r="AJ442">
        <v>261867.9736</v>
      </c>
      <c r="AK442">
        <v>2055.4785999999999</v>
      </c>
      <c r="AL442">
        <v>127.4</v>
      </c>
      <c r="AM442">
        <v>4001</v>
      </c>
      <c r="AN442" t="s">
        <v>199</v>
      </c>
      <c r="AO442" t="s">
        <v>268</v>
      </c>
      <c r="AP442" t="s">
        <v>269</v>
      </c>
      <c r="AR442">
        <f t="shared" si="101"/>
        <v>2055.4785999999999</v>
      </c>
      <c r="AS442">
        <f t="shared" si="102"/>
        <v>261867.9736</v>
      </c>
      <c r="AT442" s="2">
        <f t="shared" si="103"/>
        <v>50</v>
      </c>
      <c r="AU442" s="2">
        <f t="shared" si="104"/>
        <v>159094.0436</v>
      </c>
      <c r="AV442" s="3">
        <f t="shared" si="96"/>
        <v>1E-3</v>
      </c>
      <c r="AW442" s="2">
        <f t="shared" si="105"/>
        <v>159.09404360000002</v>
      </c>
      <c r="AX442" s="2">
        <f t="shared" si="97"/>
        <v>549603.6</v>
      </c>
      <c r="AY442" s="2" t="str">
        <f t="shared" si="98"/>
        <v>льгота</v>
      </c>
      <c r="AZ442" s="2">
        <f t="shared" si="106"/>
        <v>159.09404360000002</v>
      </c>
      <c r="BA442" s="2" t="str">
        <f t="shared" si="107"/>
        <v>льгота</v>
      </c>
      <c r="BB442" s="2">
        <f t="shared" si="108"/>
        <v>159.09404360000002</v>
      </c>
      <c r="BC442" s="2" t="str">
        <f t="shared" si="109"/>
        <v>льгота</v>
      </c>
      <c r="BD442" s="2">
        <f t="shared" si="110"/>
        <v>159.09404360000002</v>
      </c>
      <c r="BE442" s="2" t="str">
        <f t="shared" si="111"/>
        <v>льгота</v>
      </c>
      <c r="BF442" s="2" t="str">
        <f t="shared" si="99"/>
        <v>льгота</v>
      </c>
      <c r="BG442" s="2"/>
      <c r="BH442" s="2" t="str">
        <f t="shared" si="100"/>
        <v>льгота</v>
      </c>
    </row>
    <row r="443" spans="1:60" x14ac:dyDescent="0.25">
      <c r="A443">
        <v>2252863</v>
      </c>
      <c r="B443">
        <v>165653687</v>
      </c>
      <c r="C443" t="s">
        <v>132</v>
      </c>
      <c r="D443">
        <v>2019</v>
      </c>
      <c r="E443">
        <v>0</v>
      </c>
      <c r="F443">
        <v>0</v>
      </c>
      <c r="G443">
        <v>0</v>
      </c>
      <c r="H443">
        <v>0</v>
      </c>
      <c r="I443">
        <v>0</v>
      </c>
      <c r="J443">
        <v>0</v>
      </c>
      <c r="K443">
        <v>0</v>
      </c>
      <c r="L443">
        <v>1</v>
      </c>
      <c r="M443" t="s">
        <v>719</v>
      </c>
      <c r="O443">
        <v>49.6</v>
      </c>
      <c r="P443" t="s">
        <v>58</v>
      </c>
      <c r="Q443" t="s">
        <v>59</v>
      </c>
      <c r="R443" t="s">
        <v>130</v>
      </c>
      <c r="S443" s="1">
        <v>43606.440567129597</v>
      </c>
      <c r="T443" t="s">
        <v>144</v>
      </c>
      <c r="U443" t="s">
        <v>135</v>
      </c>
      <c r="V443" t="s">
        <v>720</v>
      </c>
      <c r="W443" s="1">
        <v>42059</v>
      </c>
      <c r="Y443">
        <v>1228191614</v>
      </c>
      <c r="AA443">
        <v>100097808546</v>
      </c>
      <c r="AF443" t="s">
        <v>46</v>
      </c>
      <c r="AG443" t="s">
        <v>267</v>
      </c>
      <c r="AH443">
        <v>0</v>
      </c>
      <c r="AI443" t="s">
        <v>148</v>
      </c>
      <c r="AJ443">
        <v>92265.815799999997</v>
      </c>
      <c r="AK443">
        <v>1860.1978999999999</v>
      </c>
      <c r="AL443">
        <v>49.6</v>
      </c>
      <c r="AM443">
        <v>4001</v>
      </c>
      <c r="AN443" t="s">
        <v>199</v>
      </c>
      <c r="AO443" t="s">
        <v>268</v>
      </c>
      <c r="AP443" t="s">
        <v>269</v>
      </c>
      <c r="AR443">
        <f t="shared" si="101"/>
        <v>1860.1978999999999</v>
      </c>
      <c r="AS443">
        <f t="shared" si="102"/>
        <v>92265.815799999997</v>
      </c>
      <c r="AT443" s="2">
        <f t="shared" si="103"/>
        <v>50</v>
      </c>
      <c r="AU443" s="2" t="str">
        <f t="shared" si="104"/>
        <v>вычет превышает налог</v>
      </c>
      <c r="AV443" s="3">
        <f t="shared" si="96"/>
        <v>1E-3</v>
      </c>
      <c r="AW443" s="2">
        <f t="shared" si="105"/>
        <v>0</v>
      </c>
      <c r="AX443" s="2">
        <f t="shared" si="97"/>
        <v>0</v>
      </c>
      <c r="AY443" s="2">
        <f t="shared" si="98"/>
        <v>0</v>
      </c>
      <c r="AZ443" s="2">
        <f t="shared" si="106"/>
        <v>0</v>
      </c>
      <c r="BA443" s="2" t="str">
        <f t="shared" si="107"/>
        <v>вычет превышает налог</v>
      </c>
      <c r="BB443" s="2">
        <f t="shared" si="108"/>
        <v>0</v>
      </c>
      <c r="BC443" s="2" t="str">
        <f t="shared" si="109"/>
        <v>вычет превышает налог</v>
      </c>
      <c r="BD443" s="2">
        <f t="shared" si="110"/>
        <v>0</v>
      </c>
      <c r="BE443" s="2" t="str">
        <f t="shared" si="111"/>
        <v>вычет превышает налог</v>
      </c>
      <c r="BF443" s="2" t="str">
        <f t="shared" si="99"/>
        <v>вычет превышает налог</v>
      </c>
      <c r="BG443" s="2"/>
      <c r="BH443" s="2" t="str">
        <f t="shared" si="100"/>
        <v>вычет превышает налог</v>
      </c>
    </row>
    <row r="444" spans="1:60" x14ac:dyDescent="0.25">
      <c r="A444">
        <v>2251093</v>
      </c>
      <c r="B444">
        <v>157660991</v>
      </c>
      <c r="C444" t="s">
        <v>132</v>
      </c>
      <c r="D444">
        <v>2019</v>
      </c>
      <c r="E444">
        <v>0.14000000000000001</v>
      </c>
      <c r="F444">
        <v>445</v>
      </c>
      <c r="G444">
        <v>434</v>
      </c>
      <c r="H444">
        <v>0</v>
      </c>
      <c r="I444">
        <v>309865.21999999997</v>
      </c>
      <c r="J444">
        <v>0</v>
      </c>
      <c r="K444">
        <v>0</v>
      </c>
      <c r="L444">
        <v>0.33333000000000002</v>
      </c>
      <c r="M444" t="s">
        <v>721</v>
      </c>
      <c r="N444">
        <v>627681.12</v>
      </c>
      <c r="O444">
        <v>51</v>
      </c>
      <c r="P444" t="s">
        <v>41</v>
      </c>
      <c r="Q444" t="s">
        <v>42</v>
      </c>
      <c r="R444" t="s">
        <v>42</v>
      </c>
      <c r="S444" s="1">
        <v>43606.456238425897</v>
      </c>
      <c r="T444" t="s">
        <v>144</v>
      </c>
      <c r="U444" t="s">
        <v>135</v>
      </c>
      <c r="V444" t="s">
        <v>722</v>
      </c>
      <c r="W444" s="1">
        <v>39623</v>
      </c>
      <c r="Y444">
        <v>1228857089</v>
      </c>
      <c r="AA444">
        <v>100034682881</v>
      </c>
      <c r="AF444" t="s">
        <v>46</v>
      </c>
      <c r="AG444" t="s">
        <v>267</v>
      </c>
      <c r="AH444">
        <v>0</v>
      </c>
      <c r="AI444" t="s">
        <v>148</v>
      </c>
      <c r="AJ444">
        <v>94873.270199999999</v>
      </c>
      <c r="AK444">
        <v>1860.2601999999999</v>
      </c>
      <c r="AL444">
        <v>51</v>
      </c>
      <c r="AM444">
        <v>4001</v>
      </c>
      <c r="AN444" t="s">
        <v>199</v>
      </c>
      <c r="AO444" t="s">
        <v>268</v>
      </c>
      <c r="AP444" t="s">
        <v>269</v>
      </c>
      <c r="AR444">
        <f t="shared" si="101"/>
        <v>1860.2601999999999</v>
      </c>
      <c r="AS444">
        <f t="shared" si="102"/>
        <v>94873.270199999999</v>
      </c>
      <c r="AT444" s="2">
        <f t="shared" si="103"/>
        <v>50</v>
      </c>
      <c r="AU444" s="2">
        <f t="shared" si="104"/>
        <v>1860.2602000000043</v>
      </c>
      <c r="AV444" s="3">
        <f t="shared" si="96"/>
        <v>1E-3</v>
      </c>
      <c r="AW444" s="2">
        <f t="shared" si="105"/>
        <v>0.62008053246600148</v>
      </c>
      <c r="AX444" s="2">
        <f t="shared" si="97"/>
        <v>627681.12</v>
      </c>
      <c r="AY444" s="2">
        <f t="shared" si="98"/>
        <v>445</v>
      </c>
      <c r="AZ444" s="2">
        <f t="shared" si="106"/>
        <v>0.62008053246600148</v>
      </c>
      <c r="BA444" s="2">
        <f t="shared" si="107"/>
        <v>0.62008053246600148</v>
      </c>
      <c r="BB444" s="2">
        <f t="shared" si="108"/>
        <v>0.62008053246600148</v>
      </c>
      <c r="BC444" s="2">
        <f t="shared" si="109"/>
        <v>0.62008053246600148</v>
      </c>
      <c r="BD444" s="2">
        <f t="shared" si="110"/>
        <v>0.62008053246600148</v>
      </c>
      <c r="BE444" s="2">
        <f t="shared" si="111"/>
        <v>0.62008053246600148</v>
      </c>
      <c r="BF444" s="2">
        <f t="shared" si="99"/>
        <v>1</v>
      </c>
      <c r="BG444" s="2"/>
      <c r="BH444" s="2">
        <f t="shared" si="100"/>
        <v>0.62008053246600148</v>
      </c>
    </row>
    <row r="445" spans="1:60" x14ac:dyDescent="0.25">
      <c r="A445">
        <v>2251094</v>
      </c>
      <c r="B445">
        <v>157660991</v>
      </c>
      <c r="C445" t="s">
        <v>132</v>
      </c>
      <c r="D445">
        <v>2019</v>
      </c>
      <c r="E445">
        <v>0.14000000000000001</v>
      </c>
      <c r="F445">
        <v>445</v>
      </c>
      <c r="G445">
        <v>434</v>
      </c>
      <c r="H445">
        <v>0</v>
      </c>
      <c r="I445">
        <v>309865.21999999997</v>
      </c>
      <c r="J445">
        <v>0</v>
      </c>
      <c r="K445">
        <v>0</v>
      </c>
      <c r="L445">
        <v>0.33333000000000002</v>
      </c>
      <c r="M445" t="s">
        <v>721</v>
      </c>
      <c r="N445">
        <v>627681.12</v>
      </c>
      <c r="O445">
        <v>51</v>
      </c>
      <c r="P445" t="s">
        <v>41</v>
      </c>
      <c r="Q445" t="s">
        <v>42</v>
      </c>
      <c r="R445" t="s">
        <v>42</v>
      </c>
      <c r="S445" s="1">
        <v>43606.434328703697</v>
      </c>
      <c r="T445" t="s">
        <v>144</v>
      </c>
      <c r="U445" t="s">
        <v>135</v>
      </c>
      <c r="V445" t="s">
        <v>722</v>
      </c>
      <c r="W445" s="1">
        <v>39623</v>
      </c>
      <c r="Y445">
        <v>1227940482</v>
      </c>
      <c r="AA445">
        <v>100097808591</v>
      </c>
      <c r="AF445" t="s">
        <v>46</v>
      </c>
      <c r="AG445" t="s">
        <v>267</v>
      </c>
      <c r="AH445">
        <v>0</v>
      </c>
      <c r="AI445" t="s">
        <v>148</v>
      </c>
      <c r="AJ445">
        <v>94873.270199999999</v>
      </c>
      <c r="AK445">
        <v>1860.2601999999999</v>
      </c>
      <c r="AL445">
        <v>51</v>
      </c>
      <c r="AM445">
        <v>4001</v>
      </c>
      <c r="AN445" t="s">
        <v>199</v>
      </c>
      <c r="AO445" t="s">
        <v>268</v>
      </c>
      <c r="AP445" t="s">
        <v>269</v>
      </c>
      <c r="AR445">
        <f t="shared" si="101"/>
        <v>1860.2601999999999</v>
      </c>
      <c r="AS445">
        <f t="shared" si="102"/>
        <v>94873.270199999999</v>
      </c>
      <c r="AT445" s="2">
        <f t="shared" si="103"/>
        <v>50</v>
      </c>
      <c r="AU445" s="2">
        <f t="shared" si="104"/>
        <v>1860.2602000000043</v>
      </c>
      <c r="AV445" s="3">
        <f t="shared" si="96"/>
        <v>1E-3</v>
      </c>
      <c r="AW445" s="2">
        <f t="shared" si="105"/>
        <v>0.62008053246600148</v>
      </c>
      <c r="AX445" s="2">
        <f t="shared" si="97"/>
        <v>627681.12</v>
      </c>
      <c r="AY445" s="2">
        <f t="shared" si="98"/>
        <v>445</v>
      </c>
      <c r="AZ445" s="2">
        <f t="shared" si="106"/>
        <v>0.62008053246600148</v>
      </c>
      <c r="BA445" s="2">
        <f t="shared" si="107"/>
        <v>0.62008053246600148</v>
      </c>
      <c r="BB445" s="2">
        <f t="shared" si="108"/>
        <v>0.62008053246600148</v>
      </c>
      <c r="BC445" s="2">
        <f t="shared" si="109"/>
        <v>0.62008053246600148</v>
      </c>
      <c r="BD445" s="2">
        <f t="shared" si="110"/>
        <v>0.62008053246600148</v>
      </c>
      <c r="BE445" s="2">
        <f t="shared" si="111"/>
        <v>0.62008053246600148</v>
      </c>
      <c r="BF445" s="2">
        <f t="shared" si="99"/>
        <v>1</v>
      </c>
      <c r="BG445" s="2"/>
      <c r="BH445" s="2">
        <f t="shared" si="100"/>
        <v>0.62008053246600148</v>
      </c>
    </row>
    <row r="446" spans="1:60" x14ac:dyDescent="0.25">
      <c r="A446">
        <v>2251095</v>
      </c>
      <c r="B446">
        <v>157660991</v>
      </c>
      <c r="C446" t="s">
        <v>132</v>
      </c>
      <c r="D446">
        <v>2019</v>
      </c>
      <c r="E446">
        <v>0.14000000000000001</v>
      </c>
      <c r="F446">
        <v>445</v>
      </c>
      <c r="G446">
        <v>434</v>
      </c>
      <c r="H446">
        <v>0</v>
      </c>
      <c r="I446">
        <v>309865.21999999997</v>
      </c>
      <c r="J446">
        <v>0</v>
      </c>
      <c r="K446">
        <v>0</v>
      </c>
      <c r="L446">
        <v>0.33333000000000002</v>
      </c>
      <c r="M446" t="s">
        <v>721</v>
      </c>
      <c r="N446">
        <v>627681.12</v>
      </c>
      <c r="O446">
        <v>51</v>
      </c>
      <c r="P446" t="s">
        <v>41</v>
      </c>
      <c r="Q446" t="s">
        <v>42</v>
      </c>
      <c r="R446" t="s">
        <v>42</v>
      </c>
      <c r="S446" s="1">
        <v>43606.455300925903</v>
      </c>
      <c r="T446" t="s">
        <v>144</v>
      </c>
      <c r="U446" t="s">
        <v>135</v>
      </c>
      <c r="V446" t="s">
        <v>722</v>
      </c>
      <c r="W446" s="1">
        <v>39623</v>
      </c>
      <c r="Y446">
        <v>1228818317</v>
      </c>
      <c r="AA446">
        <v>100117203161</v>
      </c>
      <c r="AF446" t="s">
        <v>46</v>
      </c>
      <c r="AG446" t="s">
        <v>267</v>
      </c>
      <c r="AH446">
        <v>0</v>
      </c>
      <c r="AI446" t="s">
        <v>148</v>
      </c>
      <c r="AJ446">
        <v>94873.270199999999</v>
      </c>
      <c r="AK446">
        <v>1860.2601999999999</v>
      </c>
      <c r="AL446">
        <v>51</v>
      </c>
      <c r="AM446">
        <v>4001</v>
      </c>
      <c r="AN446" t="s">
        <v>199</v>
      </c>
      <c r="AO446" t="s">
        <v>268</v>
      </c>
      <c r="AP446" t="s">
        <v>269</v>
      </c>
      <c r="AR446">
        <f t="shared" si="101"/>
        <v>1860.2601999999999</v>
      </c>
      <c r="AS446">
        <f t="shared" si="102"/>
        <v>94873.270199999999</v>
      </c>
      <c r="AT446" s="2">
        <f t="shared" si="103"/>
        <v>50</v>
      </c>
      <c r="AU446" s="2">
        <f t="shared" si="104"/>
        <v>1860.2602000000043</v>
      </c>
      <c r="AV446" s="3">
        <f t="shared" si="96"/>
        <v>1E-3</v>
      </c>
      <c r="AW446" s="2">
        <f t="shared" si="105"/>
        <v>0.62008053246600148</v>
      </c>
      <c r="AX446" s="2">
        <f t="shared" si="97"/>
        <v>627681.12</v>
      </c>
      <c r="AY446" s="2">
        <f t="shared" si="98"/>
        <v>445</v>
      </c>
      <c r="AZ446" s="2">
        <f t="shared" si="106"/>
        <v>0.62008053246600148</v>
      </c>
      <c r="BA446" s="2">
        <f t="shared" si="107"/>
        <v>0.62008053246600148</v>
      </c>
      <c r="BB446" s="2">
        <f t="shared" si="108"/>
        <v>0.62008053246600148</v>
      </c>
      <c r="BC446" s="2">
        <f t="shared" si="109"/>
        <v>0.62008053246600148</v>
      </c>
      <c r="BD446" s="2">
        <f t="shared" si="110"/>
        <v>0.62008053246600148</v>
      </c>
      <c r="BE446" s="2">
        <f t="shared" si="111"/>
        <v>0.62008053246600148</v>
      </c>
      <c r="BF446" s="2">
        <f t="shared" si="99"/>
        <v>1</v>
      </c>
      <c r="BG446" s="2"/>
      <c r="BH446" s="2">
        <f t="shared" si="100"/>
        <v>0.62008053246600148</v>
      </c>
    </row>
    <row r="447" spans="1:60" x14ac:dyDescent="0.25">
      <c r="A447">
        <v>2201208</v>
      </c>
      <c r="B447">
        <v>13095321</v>
      </c>
      <c r="C447" t="s">
        <v>132</v>
      </c>
      <c r="D447">
        <v>2019</v>
      </c>
      <c r="E447">
        <v>0.14000000000000001</v>
      </c>
      <c r="F447">
        <v>593</v>
      </c>
      <c r="G447">
        <v>0</v>
      </c>
      <c r="H447">
        <v>579</v>
      </c>
      <c r="I447">
        <v>413530.74</v>
      </c>
      <c r="J447">
        <v>0</v>
      </c>
      <c r="K447">
        <v>0</v>
      </c>
      <c r="L447">
        <v>1</v>
      </c>
      <c r="M447" t="s">
        <v>723</v>
      </c>
      <c r="N447">
        <v>279224</v>
      </c>
      <c r="O447">
        <v>60.5</v>
      </c>
      <c r="P447" t="s">
        <v>58</v>
      </c>
      <c r="Q447" t="s">
        <v>59</v>
      </c>
      <c r="R447" t="s">
        <v>60</v>
      </c>
      <c r="S447" s="1">
        <v>43606.435138888897</v>
      </c>
      <c r="T447" t="s">
        <v>144</v>
      </c>
      <c r="U447" t="s">
        <v>135</v>
      </c>
      <c r="V447" t="s">
        <v>724</v>
      </c>
      <c r="W447" s="1">
        <v>40844</v>
      </c>
      <c r="Y447">
        <v>1227972188</v>
      </c>
      <c r="AA447">
        <v>100097809814</v>
      </c>
      <c r="AD447" t="s">
        <v>62</v>
      </c>
      <c r="AF447" t="s">
        <v>46</v>
      </c>
      <c r="AG447" t="s">
        <v>267</v>
      </c>
      <c r="AH447">
        <v>0</v>
      </c>
      <c r="AI447" t="s">
        <v>148</v>
      </c>
      <c r="AJ447">
        <v>112569.4884</v>
      </c>
      <c r="AK447">
        <v>1860.6527000000001</v>
      </c>
      <c r="AL447">
        <v>60.5</v>
      </c>
      <c r="AM447">
        <v>4001</v>
      </c>
      <c r="AN447" t="s">
        <v>199</v>
      </c>
      <c r="AO447" t="s">
        <v>268</v>
      </c>
      <c r="AP447" t="s">
        <v>269</v>
      </c>
      <c r="AR447">
        <f t="shared" si="101"/>
        <v>1860.6527000000001</v>
      </c>
      <c r="AS447">
        <f t="shared" si="102"/>
        <v>112569.4884</v>
      </c>
      <c r="AT447" s="2">
        <f t="shared" si="103"/>
        <v>50</v>
      </c>
      <c r="AU447" s="2">
        <f t="shared" si="104"/>
        <v>19536.853399999993</v>
      </c>
      <c r="AV447" s="3">
        <f t="shared" si="96"/>
        <v>1E-3</v>
      </c>
      <c r="AW447" s="2">
        <f t="shared" si="105"/>
        <v>19.536853399999995</v>
      </c>
      <c r="AX447" s="2">
        <f t="shared" si="97"/>
        <v>279224</v>
      </c>
      <c r="AY447" s="2" t="str">
        <f t="shared" si="98"/>
        <v>льгота</v>
      </c>
      <c r="AZ447" s="2">
        <f t="shared" si="106"/>
        <v>19.536853399999995</v>
      </c>
      <c r="BA447" s="2" t="str">
        <f t="shared" si="107"/>
        <v>льгота</v>
      </c>
      <c r="BB447" s="2">
        <f t="shared" si="108"/>
        <v>19.536853399999995</v>
      </c>
      <c r="BC447" s="2" t="str">
        <f t="shared" si="109"/>
        <v>льгота</v>
      </c>
      <c r="BD447" s="2">
        <f t="shared" si="110"/>
        <v>19.536853399999995</v>
      </c>
      <c r="BE447" s="2" t="str">
        <f t="shared" si="111"/>
        <v>льгота</v>
      </c>
      <c r="BF447" s="2" t="str">
        <f t="shared" si="99"/>
        <v>льгота</v>
      </c>
      <c r="BG447" s="2"/>
      <c r="BH447" s="2" t="str">
        <f t="shared" si="100"/>
        <v>льгота</v>
      </c>
    </row>
    <row r="448" spans="1:60" x14ac:dyDescent="0.25">
      <c r="A448">
        <v>2215647</v>
      </c>
      <c r="B448">
        <v>116929926</v>
      </c>
      <c r="C448" t="s">
        <v>132</v>
      </c>
      <c r="D448">
        <v>2019</v>
      </c>
      <c r="E448">
        <v>0.33</v>
      </c>
      <c r="F448">
        <v>7498</v>
      </c>
      <c r="G448">
        <v>0</v>
      </c>
      <c r="H448">
        <v>7315</v>
      </c>
      <c r="I448">
        <v>2216639.42</v>
      </c>
      <c r="J448">
        <v>0</v>
      </c>
      <c r="K448">
        <v>0</v>
      </c>
      <c r="L448">
        <v>1</v>
      </c>
      <c r="M448" t="s">
        <v>725</v>
      </c>
      <c r="N448">
        <v>1496718.04</v>
      </c>
      <c r="O448">
        <v>206.1</v>
      </c>
      <c r="P448" t="s">
        <v>58</v>
      </c>
      <c r="Q448" t="s">
        <v>59</v>
      </c>
      <c r="R448" t="s">
        <v>60</v>
      </c>
      <c r="S448" s="1">
        <v>43606.435810185198</v>
      </c>
      <c r="T448" t="s">
        <v>144</v>
      </c>
      <c r="U448" t="s">
        <v>135</v>
      </c>
      <c r="V448" t="s">
        <v>726</v>
      </c>
      <c r="W448" s="1">
        <v>38441</v>
      </c>
      <c r="Y448">
        <v>1227997825</v>
      </c>
      <c r="AA448">
        <v>100097807998</v>
      </c>
      <c r="AD448" t="s">
        <v>62</v>
      </c>
      <c r="AF448" t="s">
        <v>46</v>
      </c>
      <c r="AG448" t="s">
        <v>267</v>
      </c>
      <c r="AH448">
        <v>0</v>
      </c>
      <c r="AI448" t="s">
        <v>148</v>
      </c>
      <c r="AJ448">
        <v>1051199.7153</v>
      </c>
      <c r="AK448">
        <v>5100.4353000000001</v>
      </c>
      <c r="AL448">
        <v>206.1</v>
      </c>
      <c r="AM448">
        <v>4001</v>
      </c>
      <c r="AN448" t="s">
        <v>199</v>
      </c>
      <c r="AO448" t="s">
        <v>268</v>
      </c>
      <c r="AP448" t="s">
        <v>269</v>
      </c>
      <c r="AR448">
        <f t="shared" si="101"/>
        <v>5100.4353000000001</v>
      </c>
      <c r="AS448">
        <f t="shared" si="102"/>
        <v>1051199.7153</v>
      </c>
      <c r="AT448" s="2">
        <f t="shared" si="103"/>
        <v>50</v>
      </c>
      <c r="AU448" s="2">
        <f t="shared" si="104"/>
        <v>796177.95030000003</v>
      </c>
      <c r="AV448" s="3">
        <f t="shared" si="96"/>
        <v>1E-3</v>
      </c>
      <c r="AW448" s="2">
        <f t="shared" si="105"/>
        <v>796.17795030000002</v>
      </c>
      <c r="AX448" s="2">
        <f t="shared" si="97"/>
        <v>1496718.04</v>
      </c>
      <c r="AY448" s="2" t="str">
        <f t="shared" si="98"/>
        <v>льгота</v>
      </c>
      <c r="AZ448" s="2">
        <f t="shared" si="106"/>
        <v>796.17795030000002</v>
      </c>
      <c r="BA448" s="2" t="str">
        <f t="shared" si="107"/>
        <v>льгота</v>
      </c>
      <c r="BB448" s="2">
        <f t="shared" si="108"/>
        <v>796.17795030000002</v>
      </c>
      <c r="BC448" s="2" t="str">
        <f t="shared" si="109"/>
        <v>льгота</v>
      </c>
      <c r="BD448" s="2">
        <f t="shared" si="110"/>
        <v>796.17795030000002</v>
      </c>
      <c r="BE448" s="2" t="str">
        <f t="shared" si="111"/>
        <v>льгота</v>
      </c>
      <c r="BF448" s="2" t="str">
        <f t="shared" si="99"/>
        <v>льгота</v>
      </c>
      <c r="BG448" s="2"/>
      <c r="BH448" s="2" t="str">
        <f t="shared" si="100"/>
        <v>льгота</v>
      </c>
    </row>
    <row r="449" spans="1:60" x14ac:dyDescent="0.25">
      <c r="A449">
        <v>2257347</v>
      </c>
      <c r="B449">
        <v>176808757</v>
      </c>
      <c r="C449" t="s">
        <v>132</v>
      </c>
      <c r="D449">
        <v>2019</v>
      </c>
      <c r="E449">
        <v>0.33</v>
      </c>
      <c r="F449">
        <v>2915</v>
      </c>
      <c r="G449">
        <v>0</v>
      </c>
      <c r="H449">
        <v>2844</v>
      </c>
      <c r="I449">
        <v>861810.19</v>
      </c>
      <c r="J449">
        <v>0</v>
      </c>
      <c r="K449">
        <v>0</v>
      </c>
      <c r="L449">
        <v>1</v>
      </c>
      <c r="M449" t="s">
        <v>727</v>
      </c>
      <c r="N449">
        <v>581911</v>
      </c>
      <c r="O449">
        <v>81.599999999999994</v>
      </c>
      <c r="P449" t="s">
        <v>58</v>
      </c>
      <c r="Q449" t="s">
        <v>59</v>
      </c>
      <c r="R449" t="s">
        <v>60</v>
      </c>
      <c r="S449" s="1">
        <v>43606.442534722199</v>
      </c>
      <c r="T449" t="s">
        <v>144</v>
      </c>
      <c r="U449" t="s">
        <v>135</v>
      </c>
      <c r="V449" t="s">
        <v>728</v>
      </c>
      <c r="W449" s="1">
        <v>37621</v>
      </c>
      <c r="Y449">
        <v>1228272471</v>
      </c>
      <c r="AA449">
        <v>100153045659</v>
      </c>
      <c r="AD449" t="s">
        <v>62</v>
      </c>
      <c r="AF449" t="s">
        <v>46</v>
      </c>
      <c r="AG449" t="s">
        <v>267</v>
      </c>
      <c r="AH449">
        <v>0</v>
      </c>
      <c r="AI449" t="s">
        <v>148</v>
      </c>
      <c r="AJ449">
        <v>151888.9915</v>
      </c>
      <c r="AK449">
        <v>1861.3847000000001</v>
      </c>
      <c r="AL449">
        <v>81.599999999999994</v>
      </c>
      <c r="AM449">
        <v>4001</v>
      </c>
      <c r="AN449" t="s">
        <v>199</v>
      </c>
      <c r="AO449" t="s">
        <v>268</v>
      </c>
      <c r="AP449" t="s">
        <v>269</v>
      </c>
      <c r="AR449">
        <f t="shared" si="101"/>
        <v>1861.3847000000001</v>
      </c>
      <c r="AS449">
        <f t="shared" si="102"/>
        <v>151888.9915</v>
      </c>
      <c r="AT449" s="2">
        <f t="shared" si="103"/>
        <v>50</v>
      </c>
      <c r="AU449" s="2">
        <f t="shared" si="104"/>
        <v>58819.756500000003</v>
      </c>
      <c r="AV449" s="3">
        <f t="shared" si="96"/>
        <v>1E-3</v>
      </c>
      <c r="AW449" s="2">
        <f t="shared" si="105"/>
        <v>58.819756500000004</v>
      </c>
      <c r="AX449" s="2">
        <f t="shared" si="97"/>
        <v>581911</v>
      </c>
      <c r="AY449" s="2" t="str">
        <f t="shared" si="98"/>
        <v>льгота</v>
      </c>
      <c r="AZ449" s="2">
        <f t="shared" si="106"/>
        <v>58.819756500000004</v>
      </c>
      <c r="BA449" s="2" t="str">
        <f t="shared" si="107"/>
        <v>льгота</v>
      </c>
      <c r="BB449" s="2">
        <f t="shared" si="108"/>
        <v>58.819756500000004</v>
      </c>
      <c r="BC449" s="2" t="str">
        <f t="shared" si="109"/>
        <v>льгота</v>
      </c>
      <c r="BD449" s="2">
        <f t="shared" si="110"/>
        <v>58.819756500000004</v>
      </c>
      <c r="BE449" s="2" t="str">
        <f t="shared" si="111"/>
        <v>льгота</v>
      </c>
      <c r="BF449" s="2" t="str">
        <f t="shared" si="99"/>
        <v>льгота</v>
      </c>
      <c r="BG449" s="2"/>
      <c r="BH449" s="2" t="str">
        <f t="shared" si="100"/>
        <v>льгота</v>
      </c>
    </row>
    <row r="450" spans="1:60" x14ac:dyDescent="0.25">
      <c r="A450">
        <v>2231709</v>
      </c>
      <c r="B450">
        <v>132543635</v>
      </c>
      <c r="C450" t="s">
        <v>132</v>
      </c>
      <c r="D450">
        <v>2019</v>
      </c>
      <c r="E450">
        <v>0.33</v>
      </c>
      <c r="F450">
        <v>2774</v>
      </c>
      <c r="G450">
        <v>0</v>
      </c>
      <c r="H450">
        <v>2706</v>
      </c>
      <c r="I450">
        <v>820010.45</v>
      </c>
      <c r="J450">
        <v>0</v>
      </c>
      <c r="K450">
        <v>0</v>
      </c>
      <c r="L450">
        <v>1</v>
      </c>
      <c r="M450" t="s">
        <v>729</v>
      </c>
      <c r="N450">
        <v>553687</v>
      </c>
      <c r="O450">
        <v>68.099999999999994</v>
      </c>
      <c r="P450" t="s">
        <v>58</v>
      </c>
      <c r="Q450" t="s">
        <v>59</v>
      </c>
      <c r="R450" t="s">
        <v>60</v>
      </c>
      <c r="S450" s="1">
        <v>43606.437719907401</v>
      </c>
      <c r="T450" t="s">
        <v>144</v>
      </c>
      <c r="U450" t="s">
        <v>135</v>
      </c>
      <c r="V450" t="s">
        <v>730</v>
      </c>
      <c r="W450" s="1">
        <v>37621</v>
      </c>
      <c r="Y450">
        <v>1228074935</v>
      </c>
      <c r="AA450">
        <v>100080177561</v>
      </c>
      <c r="AD450" t="s">
        <v>62</v>
      </c>
      <c r="AF450" t="s">
        <v>46</v>
      </c>
      <c r="AG450" t="s">
        <v>267</v>
      </c>
      <c r="AH450">
        <v>0</v>
      </c>
      <c r="AI450" t="s">
        <v>148</v>
      </c>
      <c r="AJ450">
        <v>126729.6871</v>
      </c>
      <c r="AK450">
        <v>1860.9351999999999</v>
      </c>
      <c r="AL450">
        <v>68.099999999999994</v>
      </c>
      <c r="AM450">
        <v>4001</v>
      </c>
      <c r="AN450" t="s">
        <v>199</v>
      </c>
      <c r="AO450" t="s">
        <v>268</v>
      </c>
      <c r="AP450" t="s">
        <v>269</v>
      </c>
      <c r="AR450">
        <f t="shared" si="101"/>
        <v>1860.9351999999999</v>
      </c>
      <c r="AS450">
        <f t="shared" si="102"/>
        <v>126729.6871</v>
      </c>
      <c r="AT450" s="2">
        <f t="shared" si="103"/>
        <v>50</v>
      </c>
      <c r="AU450" s="2">
        <f t="shared" si="104"/>
        <v>33682.927100000001</v>
      </c>
      <c r="AV450" s="3">
        <f t="shared" si="96"/>
        <v>1E-3</v>
      </c>
      <c r="AW450" s="2">
        <f t="shared" si="105"/>
        <v>33.682927100000001</v>
      </c>
      <c r="AX450" s="2">
        <f t="shared" si="97"/>
        <v>553687</v>
      </c>
      <c r="AY450" s="2" t="str">
        <f t="shared" si="98"/>
        <v>льгота</v>
      </c>
      <c r="AZ450" s="2">
        <f t="shared" si="106"/>
        <v>33.682927100000001</v>
      </c>
      <c r="BA450" s="2" t="str">
        <f t="shared" si="107"/>
        <v>льгота</v>
      </c>
      <c r="BB450" s="2">
        <f t="shared" si="108"/>
        <v>33.682927100000001</v>
      </c>
      <c r="BC450" s="2" t="str">
        <f t="shared" si="109"/>
        <v>льгота</v>
      </c>
      <c r="BD450" s="2">
        <f t="shared" si="110"/>
        <v>33.682927100000001</v>
      </c>
      <c r="BE450" s="2" t="str">
        <f t="shared" si="111"/>
        <v>льгота</v>
      </c>
      <c r="BF450" s="2" t="str">
        <f t="shared" si="99"/>
        <v>льгота</v>
      </c>
      <c r="BG450" s="2"/>
      <c r="BH450" s="2" t="str">
        <f t="shared" si="100"/>
        <v>льгота</v>
      </c>
    </row>
    <row r="451" spans="1:60" x14ac:dyDescent="0.25">
      <c r="A451">
        <v>2232407</v>
      </c>
      <c r="B451">
        <v>132404949</v>
      </c>
      <c r="C451" t="s">
        <v>132</v>
      </c>
      <c r="D451">
        <v>2019</v>
      </c>
      <c r="E451">
        <v>0.33</v>
      </c>
      <c r="F451">
        <v>2689</v>
      </c>
      <c r="G451">
        <v>2623</v>
      </c>
      <c r="H451">
        <v>0</v>
      </c>
      <c r="I451">
        <v>794711.99</v>
      </c>
      <c r="J451">
        <v>0</v>
      </c>
      <c r="K451">
        <v>0</v>
      </c>
      <c r="L451">
        <v>1</v>
      </c>
      <c r="M451" t="s">
        <v>731</v>
      </c>
      <c r="N451">
        <v>536604.99</v>
      </c>
      <c r="O451">
        <v>45.3</v>
      </c>
      <c r="P451" t="s">
        <v>41</v>
      </c>
      <c r="Q451" t="s">
        <v>42</v>
      </c>
      <c r="R451" t="s">
        <v>42</v>
      </c>
      <c r="S451" s="1">
        <v>43606.452916666698</v>
      </c>
      <c r="T451" t="s">
        <v>144</v>
      </c>
      <c r="U451" t="s">
        <v>135</v>
      </c>
      <c r="V451" t="s">
        <v>732</v>
      </c>
      <c r="W451" s="1">
        <v>36241</v>
      </c>
      <c r="Y451">
        <v>1228711136</v>
      </c>
      <c r="AA451">
        <v>100095105460</v>
      </c>
      <c r="AF451" t="s">
        <v>46</v>
      </c>
      <c r="AG451" t="s">
        <v>267</v>
      </c>
      <c r="AH451">
        <v>0</v>
      </c>
      <c r="AI451" t="s">
        <v>148</v>
      </c>
      <c r="AJ451">
        <v>84257.922999999995</v>
      </c>
      <c r="AK451">
        <v>1859.9983</v>
      </c>
      <c r="AL451">
        <v>45.3</v>
      </c>
      <c r="AM451">
        <v>4001</v>
      </c>
      <c r="AN451" t="s">
        <v>199</v>
      </c>
      <c r="AO451" t="s">
        <v>268</v>
      </c>
      <c r="AP451" t="s">
        <v>269</v>
      </c>
      <c r="AR451">
        <f t="shared" si="101"/>
        <v>1859.9983</v>
      </c>
      <c r="AS451">
        <f t="shared" si="102"/>
        <v>84257.922999999995</v>
      </c>
      <c r="AT451" s="2">
        <f t="shared" si="103"/>
        <v>50</v>
      </c>
      <c r="AU451" s="2" t="str">
        <f t="shared" si="104"/>
        <v>вычет превышает налог</v>
      </c>
      <c r="AV451" s="3">
        <f t="shared" ref="AV451:AV514" si="112">IF(OR(AND(AQ451="Список",AP451="Прочие объекты"),AS451&gt;300000000),2%,IF(VLOOKUP(AP451,$BJ$3:$BM$10,3,FALSE)=0,VLOOKUP(AP451,$BJ$3:$BM$10,2,FALSE),IF(AU451&gt;=VLOOKUP(AP451,$BJ$3:$BM$10,3,FALSE),VLOOKUP(AP451,$BJ$3:$BM$10,4,FALSE),VLOOKUP(AP451,$BJ$3:$BM$10,2,FALSE))))</f>
        <v>1E-3</v>
      </c>
      <c r="AW451" s="2">
        <f t="shared" si="105"/>
        <v>0</v>
      </c>
      <c r="AX451" s="2">
        <f t="shared" ref="AX451:AX514" si="113">N451</f>
        <v>536604.99</v>
      </c>
      <c r="AY451" s="2">
        <f t="shared" ref="AY451:AY514" si="114">IF(H451&gt;0,"льгота",F451)</f>
        <v>2689</v>
      </c>
      <c r="AZ451" s="2">
        <f t="shared" si="106"/>
        <v>0</v>
      </c>
      <c r="BA451" s="2" t="str">
        <f t="shared" si="107"/>
        <v>вычет превышает налог</v>
      </c>
      <c r="BB451" s="2">
        <f t="shared" si="108"/>
        <v>0</v>
      </c>
      <c r="BC451" s="2" t="str">
        <f t="shared" si="109"/>
        <v>вычет превышает налог</v>
      </c>
      <c r="BD451" s="2">
        <f t="shared" si="110"/>
        <v>0</v>
      </c>
      <c r="BE451" s="2" t="str">
        <f t="shared" si="111"/>
        <v>вычет превышает налог</v>
      </c>
      <c r="BF451" s="2" t="str">
        <f t="shared" ref="BF451:BF514" si="115">IF(BC451="льгота","льгота",IF(BC451="вычет превышает налог","вычет превышает налог",BE451/BC451))</f>
        <v>вычет превышает налог</v>
      </c>
      <c r="BG451" s="2"/>
      <c r="BH451" s="2" t="str">
        <f t="shared" ref="BH451:BH514" si="116">IF(H451&gt;0,"льгота",IF(AU451="вычет превышает налог","вычет превышает налог",(IF(AND(AR451="Список",OR(AQ451="Гараж",AQ451="Машино-место")),IF(BF451&gt;$BG$3,BC451*$BG$3,BE451),IF(AR451="Список",BE451,IF(BF451&gt;$BG$3,BC451*$BG$3,BE451))))))</f>
        <v>вычет превышает налог</v>
      </c>
    </row>
    <row r="452" spans="1:60" x14ac:dyDescent="0.25">
      <c r="A452">
        <v>2258650</v>
      </c>
      <c r="B452">
        <v>181065982</v>
      </c>
      <c r="C452" t="s">
        <v>132</v>
      </c>
      <c r="D452">
        <v>2019</v>
      </c>
      <c r="E452">
        <v>0.33</v>
      </c>
      <c r="F452">
        <v>4537</v>
      </c>
      <c r="G452">
        <v>4426</v>
      </c>
      <c r="H452">
        <v>0</v>
      </c>
      <c r="I452">
        <v>1341108.8600000001</v>
      </c>
      <c r="J452">
        <v>0</v>
      </c>
      <c r="K452">
        <v>0</v>
      </c>
      <c r="L452">
        <v>1</v>
      </c>
      <c r="M452" t="s">
        <v>733</v>
      </c>
      <c r="N452">
        <v>905542.78</v>
      </c>
      <c r="O452">
        <v>121.5</v>
      </c>
      <c r="P452" t="s">
        <v>41</v>
      </c>
      <c r="Q452" t="s">
        <v>42</v>
      </c>
      <c r="R452" t="s">
        <v>42</v>
      </c>
      <c r="S452" s="1">
        <v>43606.455034722203</v>
      </c>
      <c r="T452" t="s">
        <v>144</v>
      </c>
      <c r="U452" t="s">
        <v>135</v>
      </c>
      <c r="V452" t="s">
        <v>734</v>
      </c>
      <c r="W452" s="1">
        <v>38240</v>
      </c>
      <c r="Y452">
        <v>1228802270</v>
      </c>
      <c r="AA452">
        <v>100153825661</v>
      </c>
      <c r="AF452" t="s">
        <v>46</v>
      </c>
      <c r="AG452" t="s">
        <v>267</v>
      </c>
      <c r="AH452">
        <v>0</v>
      </c>
      <c r="AI452" t="s">
        <v>148</v>
      </c>
      <c r="AJ452">
        <v>610155.39469999995</v>
      </c>
      <c r="AK452">
        <v>5021.8550999999998</v>
      </c>
      <c r="AL452">
        <v>121.5</v>
      </c>
      <c r="AM452">
        <v>4001</v>
      </c>
      <c r="AN452" t="s">
        <v>199</v>
      </c>
      <c r="AO452" t="s">
        <v>268</v>
      </c>
      <c r="AP452" t="s">
        <v>269</v>
      </c>
      <c r="AR452">
        <f t="shared" ref="AR452:AR515" si="117">AK452</f>
        <v>5021.8550999999998</v>
      </c>
      <c r="AS452">
        <f t="shared" ref="AS452:AS515" si="118">AJ452</f>
        <v>610155.39469999995</v>
      </c>
      <c r="AT452" s="2">
        <f t="shared" ref="AT452:AT515" si="119">IF(AP452="Квартира",20,IF(AP452="Комната",10,IF(AP452="Часть жилого дома",20,IF(AP452="Жилой дом",50,0))))</f>
        <v>50</v>
      </c>
      <c r="AU452" s="2">
        <f t="shared" ref="AU452:AU515" si="120">IF(AS452-(AR452*AT452)&gt;0,AS452-(AR452*AT452),"вычет превышает налог")</f>
        <v>359062.63969999994</v>
      </c>
      <c r="AV452" s="3">
        <f t="shared" si="112"/>
        <v>1E-3</v>
      </c>
      <c r="AW452" s="2">
        <f t="shared" ref="AW452:AW515" si="121">IF(AU452="вычет превышает налог",0,AU452*AV452*L452)</f>
        <v>359.06263969999998</v>
      </c>
      <c r="AX452" s="2">
        <f t="shared" si="113"/>
        <v>905542.78</v>
      </c>
      <c r="AY452" s="2">
        <f t="shared" si="114"/>
        <v>4537</v>
      </c>
      <c r="AZ452" s="2">
        <f t="shared" ref="AZ452:AZ515" si="122">IF(AQ452="Список",AW452,IF($AW452&gt;$AY452,($AW452-$AY452)*0.2+$AY452,$AW452))</f>
        <v>359.06263969999998</v>
      </c>
      <c r="BA452" s="2">
        <f t="shared" ref="BA452:BA515" si="123">IF($H452&gt;0,"льгота",IF(AU452="вычет превышает налог","вычет превышает налог",AZ452))</f>
        <v>359.06263969999998</v>
      </c>
      <c r="BB452" s="2">
        <f t="shared" ref="BB452:BB515" si="124">IF(AQ452="Список",AW452,IF($AW452&gt;$AY452,($AW452-$AY452)*0.4+$AY452,$AW452))</f>
        <v>359.06263969999998</v>
      </c>
      <c r="BC452" s="2">
        <f t="shared" ref="BC452:BC515" si="125">IF($H452&gt;0,"льгота",IF(AU452="вычет превышает налог","вычет превышает налог",BB452))</f>
        <v>359.06263969999998</v>
      </c>
      <c r="BD452" s="2">
        <f t="shared" ref="BD452:BD515" si="126">IF(AQ452="Список",AW452,IF($AW452&gt;$AY452,($AW452-$AY452)*0.6+$AY452,$AW452))</f>
        <v>359.06263969999998</v>
      </c>
      <c r="BE452" s="2">
        <f t="shared" ref="BE452:BE515" si="127">IF($H452&gt;0,"льгота",IF(AU452="вычет превышает налог","вычет превышает налог",BD452))</f>
        <v>359.06263969999998</v>
      </c>
      <c r="BF452" s="2">
        <f t="shared" si="115"/>
        <v>1</v>
      </c>
      <c r="BG452" s="2"/>
      <c r="BH452" s="2">
        <f t="shared" si="116"/>
        <v>359.06263969999998</v>
      </c>
    </row>
    <row r="453" spans="1:60" x14ac:dyDescent="0.25">
      <c r="A453">
        <v>2245584</v>
      </c>
      <c r="B453">
        <v>142342879</v>
      </c>
      <c r="C453" t="s">
        <v>132</v>
      </c>
      <c r="D453">
        <v>2019</v>
      </c>
      <c r="E453">
        <v>0.14000000000000001</v>
      </c>
      <c r="F453">
        <v>282</v>
      </c>
      <c r="G453">
        <v>0</v>
      </c>
      <c r="H453">
        <v>275</v>
      </c>
      <c r="I453">
        <v>472144.28</v>
      </c>
      <c r="J453">
        <v>0</v>
      </c>
      <c r="K453">
        <v>0</v>
      </c>
      <c r="L453">
        <v>1</v>
      </c>
      <c r="M453" t="s">
        <v>735</v>
      </c>
      <c r="N453">
        <v>318801</v>
      </c>
      <c r="O453">
        <v>46.7</v>
      </c>
      <c r="P453" t="s">
        <v>58</v>
      </c>
      <c r="Q453" t="s">
        <v>59</v>
      </c>
      <c r="R453" t="s">
        <v>60</v>
      </c>
      <c r="S453" s="1">
        <v>43606.458310185197</v>
      </c>
      <c r="T453" t="s">
        <v>144</v>
      </c>
      <c r="U453" t="s">
        <v>135</v>
      </c>
      <c r="V453" t="s">
        <v>736</v>
      </c>
      <c r="W453" s="1">
        <v>37621</v>
      </c>
      <c r="X453" s="1">
        <v>43241</v>
      </c>
      <c r="Y453">
        <v>1228947645</v>
      </c>
      <c r="AA453">
        <v>100117201306</v>
      </c>
      <c r="AD453" t="s">
        <v>62</v>
      </c>
      <c r="AF453" t="s">
        <v>46</v>
      </c>
      <c r="AG453" t="s">
        <v>267</v>
      </c>
      <c r="AH453">
        <v>0</v>
      </c>
      <c r="AI453" t="s">
        <v>148</v>
      </c>
      <c r="AJ453">
        <v>86865.021500000003</v>
      </c>
      <c r="AK453">
        <v>1860.0646999999999</v>
      </c>
      <c r="AL453">
        <v>46.7</v>
      </c>
      <c r="AM453">
        <v>4001</v>
      </c>
      <c r="AN453" t="s">
        <v>199</v>
      </c>
      <c r="AO453" t="s">
        <v>268</v>
      </c>
      <c r="AP453" t="s">
        <v>269</v>
      </c>
      <c r="AR453">
        <f t="shared" si="117"/>
        <v>1860.0646999999999</v>
      </c>
      <c r="AS453">
        <f t="shared" si="118"/>
        <v>86865.021500000003</v>
      </c>
      <c r="AT453" s="2">
        <f t="shared" si="119"/>
        <v>50</v>
      </c>
      <c r="AU453" s="2" t="str">
        <f t="shared" si="120"/>
        <v>вычет превышает налог</v>
      </c>
      <c r="AV453" s="3">
        <f t="shared" si="112"/>
        <v>1E-3</v>
      </c>
      <c r="AW453" s="2">
        <f t="shared" si="121"/>
        <v>0</v>
      </c>
      <c r="AX453" s="2">
        <f t="shared" si="113"/>
        <v>318801</v>
      </c>
      <c r="AY453" s="2" t="str">
        <f t="shared" si="114"/>
        <v>льгота</v>
      </c>
      <c r="AZ453" s="2">
        <f t="shared" si="122"/>
        <v>0</v>
      </c>
      <c r="BA453" s="2" t="str">
        <f t="shared" si="123"/>
        <v>льгота</v>
      </c>
      <c r="BB453" s="2">
        <f t="shared" si="124"/>
        <v>0</v>
      </c>
      <c r="BC453" s="2" t="str">
        <f t="shared" si="125"/>
        <v>льгота</v>
      </c>
      <c r="BD453" s="2">
        <f t="shared" si="126"/>
        <v>0</v>
      </c>
      <c r="BE453" s="2" t="str">
        <f t="shared" si="127"/>
        <v>льгота</v>
      </c>
      <c r="BF453" s="2" t="str">
        <f t="shared" si="115"/>
        <v>льгота</v>
      </c>
      <c r="BG453" s="2"/>
      <c r="BH453" s="2" t="str">
        <f t="shared" si="116"/>
        <v>льгота</v>
      </c>
    </row>
    <row r="454" spans="1:60" x14ac:dyDescent="0.25">
      <c r="A454">
        <v>2245585</v>
      </c>
      <c r="B454">
        <v>142342879</v>
      </c>
      <c r="C454" t="s">
        <v>132</v>
      </c>
      <c r="D454">
        <v>2019</v>
      </c>
      <c r="E454">
        <v>0.33</v>
      </c>
      <c r="F454">
        <v>932</v>
      </c>
      <c r="G454">
        <v>1818</v>
      </c>
      <c r="H454">
        <v>0</v>
      </c>
      <c r="I454">
        <v>472144.28</v>
      </c>
      <c r="J454">
        <v>0</v>
      </c>
      <c r="K454">
        <v>2</v>
      </c>
      <c r="L454">
        <v>1</v>
      </c>
      <c r="M454" t="s">
        <v>735</v>
      </c>
      <c r="N454">
        <v>318801</v>
      </c>
      <c r="O454">
        <v>46.7</v>
      </c>
      <c r="P454" t="s">
        <v>58</v>
      </c>
      <c r="Q454" t="s">
        <v>59</v>
      </c>
      <c r="R454" t="s">
        <v>60</v>
      </c>
      <c r="S454" s="1">
        <v>43606.4379976852</v>
      </c>
      <c r="T454" t="s">
        <v>144</v>
      </c>
      <c r="U454" t="s">
        <v>135</v>
      </c>
      <c r="V454" t="s">
        <v>736</v>
      </c>
      <c r="W454" s="1">
        <v>43241</v>
      </c>
      <c r="Y454">
        <v>1228085792</v>
      </c>
      <c r="AA454">
        <v>100121998468</v>
      </c>
      <c r="AD454" t="s">
        <v>62</v>
      </c>
      <c r="AF454" t="s">
        <v>46</v>
      </c>
      <c r="AG454" t="s">
        <v>267</v>
      </c>
      <c r="AH454">
        <v>0</v>
      </c>
      <c r="AI454" t="s">
        <v>148</v>
      </c>
      <c r="AJ454">
        <v>86865.021500000003</v>
      </c>
      <c r="AK454">
        <v>1860.0646999999999</v>
      </c>
      <c r="AL454">
        <v>46.7</v>
      </c>
      <c r="AM454">
        <v>4001</v>
      </c>
      <c r="AN454" t="s">
        <v>199</v>
      </c>
      <c r="AO454" t="s">
        <v>268</v>
      </c>
      <c r="AP454" t="s">
        <v>269</v>
      </c>
      <c r="AR454">
        <f t="shared" si="117"/>
        <v>1860.0646999999999</v>
      </c>
      <c r="AS454">
        <f t="shared" si="118"/>
        <v>86865.021500000003</v>
      </c>
      <c r="AT454" s="2">
        <f t="shared" si="119"/>
        <v>50</v>
      </c>
      <c r="AU454" s="2" t="str">
        <f t="shared" si="120"/>
        <v>вычет превышает налог</v>
      </c>
      <c r="AV454" s="3">
        <f t="shared" si="112"/>
        <v>1E-3</v>
      </c>
      <c r="AW454" s="2">
        <f t="shared" si="121"/>
        <v>0</v>
      </c>
      <c r="AX454" s="2">
        <f t="shared" si="113"/>
        <v>318801</v>
      </c>
      <c r="AY454" s="2">
        <f t="shared" si="114"/>
        <v>932</v>
      </c>
      <c r="AZ454" s="2">
        <f t="shared" si="122"/>
        <v>0</v>
      </c>
      <c r="BA454" s="2" t="str">
        <f t="shared" si="123"/>
        <v>вычет превышает налог</v>
      </c>
      <c r="BB454" s="2">
        <f t="shared" si="124"/>
        <v>0</v>
      </c>
      <c r="BC454" s="2" t="str">
        <f t="shared" si="125"/>
        <v>вычет превышает налог</v>
      </c>
      <c r="BD454" s="2">
        <f t="shared" si="126"/>
        <v>0</v>
      </c>
      <c r="BE454" s="2" t="str">
        <f t="shared" si="127"/>
        <v>вычет превышает налог</v>
      </c>
      <c r="BF454" s="2" t="str">
        <f t="shared" si="115"/>
        <v>вычет превышает налог</v>
      </c>
      <c r="BG454" s="2"/>
      <c r="BH454" s="2" t="str">
        <f t="shared" si="116"/>
        <v>вычет превышает налог</v>
      </c>
    </row>
    <row r="455" spans="1:60" x14ac:dyDescent="0.25">
      <c r="A455">
        <v>2261439</v>
      </c>
      <c r="B455">
        <v>199456348</v>
      </c>
      <c r="C455" t="s">
        <v>132</v>
      </c>
      <c r="D455">
        <v>2019</v>
      </c>
      <c r="E455">
        <v>0</v>
      </c>
      <c r="F455">
        <v>0</v>
      </c>
      <c r="G455">
        <v>0</v>
      </c>
      <c r="H455">
        <v>0</v>
      </c>
      <c r="I455">
        <v>0</v>
      </c>
      <c r="J455">
        <v>0</v>
      </c>
      <c r="K455">
        <v>0</v>
      </c>
      <c r="L455">
        <v>1</v>
      </c>
      <c r="M455" t="s">
        <v>737</v>
      </c>
      <c r="O455">
        <v>38.799999999999997</v>
      </c>
      <c r="P455" t="s">
        <v>58</v>
      </c>
      <c r="Q455" t="s">
        <v>59</v>
      </c>
      <c r="R455" t="s">
        <v>60</v>
      </c>
      <c r="S455" s="1">
        <v>43606.458773148202</v>
      </c>
      <c r="T455" t="s">
        <v>144</v>
      </c>
      <c r="U455" t="s">
        <v>135</v>
      </c>
      <c r="V455" t="s">
        <v>738</v>
      </c>
      <c r="W455" s="1">
        <v>43314</v>
      </c>
      <c r="Y455">
        <v>1228966924</v>
      </c>
      <c r="AA455">
        <v>100097815557</v>
      </c>
      <c r="AF455" t="s">
        <v>46</v>
      </c>
      <c r="AG455" t="s">
        <v>267</v>
      </c>
      <c r="AH455">
        <v>0</v>
      </c>
      <c r="AI455" t="s">
        <v>148</v>
      </c>
      <c r="AJ455">
        <v>72155.126199999999</v>
      </c>
      <c r="AK455">
        <v>1859.6682000000001</v>
      </c>
      <c r="AL455">
        <v>38.799999999999997</v>
      </c>
      <c r="AM455">
        <v>4001</v>
      </c>
      <c r="AN455" t="s">
        <v>199</v>
      </c>
      <c r="AO455" t="s">
        <v>268</v>
      </c>
      <c r="AP455" t="s">
        <v>269</v>
      </c>
      <c r="AR455">
        <f t="shared" si="117"/>
        <v>1859.6682000000001</v>
      </c>
      <c r="AS455">
        <f t="shared" si="118"/>
        <v>72155.126199999999</v>
      </c>
      <c r="AT455" s="2">
        <f t="shared" si="119"/>
        <v>50</v>
      </c>
      <c r="AU455" s="2" t="str">
        <f t="shared" si="120"/>
        <v>вычет превышает налог</v>
      </c>
      <c r="AV455" s="3">
        <f t="shared" si="112"/>
        <v>1E-3</v>
      </c>
      <c r="AW455" s="2">
        <f t="shared" si="121"/>
        <v>0</v>
      </c>
      <c r="AX455" s="2">
        <f t="shared" si="113"/>
        <v>0</v>
      </c>
      <c r="AY455" s="2">
        <f t="shared" si="114"/>
        <v>0</v>
      </c>
      <c r="AZ455" s="2">
        <f t="shared" si="122"/>
        <v>0</v>
      </c>
      <c r="BA455" s="2" t="str">
        <f t="shared" si="123"/>
        <v>вычет превышает налог</v>
      </c>
      <c r="BB455" s="2">
        <f t="shared" si="124"/>
        <v>0</v>
      </c>
      <c r="BC455" s="2" t="str">
        <f t="shared" si="125"/>
        <v>вычет превышает налог</v>
      </c>
      <c r="BD455" s="2">
        <f t="shared" si="126"/>
        <v>0</v>
      </c>
      <c r="BE455" s="2" t="str">
        <f t="shared" si="127"/>
        <v>вычет превышает налог</v>
      </c>
      <c r="BF455" s="2" t="str">
        <f t="shared" si="115"/>
        <v>вычет превышает налог</v>
      </c>
      <c r="BG455" s="2"/>
      <c r="BH455" s="2" t="str">
        <f t="shared" si="116"/>
        <v>вычет превышает налог</v>
      </c>
    </row>
    <row r="456" spans="1:60" x14ac:dyDescent="0.25">
      <c r="A456">
        <v>2216649</v>
      </c>
      <c r="B456">
        <v>120049520</v>
      </c>
      <c r="C456" t="s">
        <v>132</v>
      </c>
      <c r="D456">
        <v>2019</v>
      </c>
      <c r="E456">
        <v>0.33</v>
      </c>
      <c r="F456">
        <v>2141</v>
      </c>
      <c r="G456">
        <v>2089</v>
      </c>
      <c r="H456">
        <v>0</v>
      </c>
      <c r="I456">
        <v>843995.89</v>
      </c>
      <c r="J456">
        <v>0</v>
      </c>
      <c r="K456">
        <v>0</v>
      </c>
      <c r="L456">
        <v>1</v>
      </c>
      <c r="M456" t="s">
        <v>739</v>
      </c>
      <c r="N456">
        <v>569882.43999999994</v>
      </c>
      <c r="O456">
        <v>64.5</v>
      </c>
      <c r="P456" t="s">
        <v>41</v>
      </c>
      <c r="Q456" t="s">
        <v>42</v>
      </c>
      <c r="R456" t="s">
        <v>42</v>
      </c>
      <c r="S456" s="1">
        <v>43606.434525463003</v>
      </c>
      <c r="T456" t="s">
        <v>144</v>
      </c>
      <c r="U456" t="s">
        <v>135</v>
      </c>
      <c r="V456" t="s">
        <v>740</v>
      </c>
      <c r="W456" s="1">
        <v>43110</v>
      </c>
      <c r="X456" s="1">
        <v>43377</v>
      </c>
      <c r="Y456">
        <v>1227948311</v>
      </c>
      <c r="AA456">
        <v>100117035046</v>
      </c>
      <c r="AF456" t="s">
        <v>46</v>
      </c>
      <c r="AG456" t="s">
        <v>267</v>
      </c>
      <c r="AH456">
        <v>0</v>
      </c>
      <c r="AI456" t="s">
        <v>148</v>
      </c>
      <c r="AJ456">
        <v>287052.348</v>
      </c>
      <c r="AK456">
        <v>4450.424</v>
      </c>
      <c r="AL456">
        <v>64.5</v>
      </c>
      <c r="AM456">
        <v>4001</v>
      </c>
      <c r="AN456" t="s">
        <v>199</v>
      </c>
      <c r="AO456" t="s">
        <v>268</v>
      </c>
      <c r="AP456" t="s">
        <v>269</v>
      </c>
      <c r="AR456">
        <f t="shared" si="117"/>
        <v>4450.424</v>
      </c>
      <c r="AS456">
        <f t="shared" si="118"/>
        <v>287052.348</v>
      </c>
      <c r="AT456" s="2">
        <f t="shared" si="119"/>
        <v>50</v>
      </c>
      <c r="AU456" s="2">
        <f t="shared" si="120"/>
        <v>64531.147999999986</v>
      </c>
      <c r="AV456" s="3">
        <f t="shared" si="112"/>
        <v>1E-3</v>
      </c>
      <c r="AW456" s="2">
        <f t="shared" si="121"/>
        <v>64.531147999999988</v>
      </c>
      <c r="AX456" s="2">
        <f t="shared" si="113"/>
        <v>569882.43999999994</v>
      </c>
      <c r="AY456" s="2">
        <f t="shared" si="114"/>
        <v>2141</v>
      </c>
      <c r="AZ456" s="2">
        <f t="shared" si="122"/>
        <v>64.531147999999988</v>
      </c>
      <c r="BA456" s="2">
        <f t="shared" si="123"/>
        <v>64.531147999999988</v>
      </c>
      <c r="BB456" s="2">
        <f t="shared" si="124"/>
        <v>64.531147999999988</v>
      </c>
      <c r="BC456" s="2">
        <f t="shared" si="125"/>
        <v>64.531147999999988</v>
      </c>
      <c r="BD456" s="2">
        <f t="shared" si="126"/>
        <v>64.531147999999988</v>
      </c>
      <c r="BE456" s="2">
        <f t="shared" si="127"/>
        <v>64.531147999999988</v>
      </c>
      <c r="BF456" s="2">
        <f t="shared" si="115"/>
        <v>1</v>
      </c>
      <c r="BG456" s="2"/>
      <c r="BH456" s="2">
        <f t="shared" si="116"/>
        <v>64.531147999999988</v>
      </c>
    </row>
    <row r="457" spans="1:60" x14ac:dyDescent="0.25">
      <c r="A457">
        <v>2216650</v>
      </c>
      <c r="B457">
        <v>120049520</v>
      </c>
      <c r="C457" t="s">
        <v>132</v>
      </c>
      <c r="D457">
        <v>2019</v>
      </c>
      <c r="E457">
        <v>0.04</v>
      </c>
      <c r="F457">
        <v>14</v>
      </c>
      <c r="G457">
        <v>14</v>
      </c>
      <c r="H457">
        <v>0</v>
      </c>
      <c r="I457">
        <v>140666.01</v>
      </c>
      <c r="J457">
        <v>0</v>
      </c>
      <c r="K457">
        <v>0</v>
      </c>
      <c r="L457">
        <v>0.16667000000000001</v>
      </c>
      <c r="M457" t="s">
        <v>739</v>
      </c>
      <c r="N457">
        <v>569882.43999999994</v>
      </c>
      <c r="O457">
        <v>64.5</v>
      </c>
      <c r="P457" t="s">
        <v>41</v>
      </c>
      <c r="Q457" t="s">
        <v>42</v>
      </c>
      <c r="R457" t="s">
        <v>42</v>
      </c>
      <c r="S457" s="1">
        <v>43606.459560185198</v>
      </c>
      <c r="T457" t="s">
        <v>144</v>
      </c>
      <c r="U457" t="s">
        <v>135</v>
      </c>
      <c r="V457" t="s">
        <v>740</v>
      </c>
      <c r="W457" s="1">
        <v>43377</v>
      </c>
      <c r="Y457">
        <v>1228997206</v>
      </c>
      <c r="AA457">
        <v>100139145422</v>
      </c>
      <c r="AF457" t="s">
        <v>46</v>
      </c>
      <c r="AG457" t="s">
        <v>267</v>
      </c>
      <c r="AH457">
        <v>0</v>
      </c>
      <c r="AI457" t="s">
        <v>148</v>
      </c>
      <c r="AJ457">
        <v>287052.348</v>
      </c>
      <c r="AK457">
        <v>4450.424</v>
      </c>
      <c r="AL457">
        <v>64.5</v>
      </c>
      <c r="AM457">
        <v>4001</v>
      </c>
      <c r="AN457" t="s">
        <v>199</v>
      </c>
      <c r="AO457" t="s">
        <v>268</v>
      </c>
      <c r="AP457" t="s">
        <v>269</v>
      </c>
      <c r="AR457">
        <f t="shared" si="117"/>
        <v>4450.424</v>
      </c>
      <c r="AS457">
        <f t="shared" si="118"/>
        <v>287052.348</v>
      </c>
      <c r="AT457" s="2">
        <f t="shared" si="119"/>
        <v>50</v>
      </c>
      <c r="AU457" s="2">
        <f t="shared" si="120"/>
        <v>64531.147999999986</v>
      </c>
      <c r="AV457" s="3">
        <f t="shared" si="112"/>
        <v>1E-3</v>
      </c>
      <c r="AW457" s="2">
        <f t="shared" si="121"/>
        <v>10.75540643716</v>
      </c>
      <c r="AX457" s="2">
        <f t="shared" si="113"/>
        <v>569882.43999999994</v>
      </c>
      <c r="AY457" s="2">
        <f t="shared" si="114"/>
        <v>14</v>
      </c>
      <c r="AZ457" s="2">
        <f t="shared" si="122"/>
        <v>10.75540643716</v>
      </c>
      <c r="BA457" s="2">
        <f t="shared" si="123"/>
        <v>10.75540643716</v>
      </c>
      <c r="BB457" s="2">
        <f t="shared" si="124"/>
        <v>10.75540643716</v>
      </c>
      <c r="BC457" s="2">
        <f t="shared" si="125"/>
        <v>10.75540643716</v>
      </c>
      <c r="BD457" s="2">
        <f t="shared" si="126"/>
        <v>10.75540643716</v>
      </c>
      <c r="BE457" s="2">
        <f t="shared" si="127"/>
        <v>10.75540643716</v>
      </c>
      <c r="BF457" s="2">
        <f t="shared" si="115"/>
        <v>1</v>
      </c>
      <c r="BG457" s="2"/>
      <c r="BH457" s="2">
        <f t="shared" si="116"/>
        <v>10.75540643716</v>
      </c>
    </row>
    <row r="458" spans="1:60" x14ac:dyDescent="0.25">
      <c r="A458">
        <v>2216651</v>
      </c>
      <c r="B458">
        <v>120049520</v>
      </c>
      <c r="C458" t="s">
        <v>132</v>
      </c>
      <c r="D458">
        <v>2019</v>
      </c>
      <c r="E458">
        <v>0.04</v>
      </c>
      <c r="F458">
        <v>14</v>
      </c>
      <c r="G458">
        <v>14</v>
      </c>
      <c r="H458">
        <v>0</v>
      </c>
      <c r="I458">
        <v>140666.01</v>
      </c>
      <c r="J458">
        <v>0</v>
      </c>
      <c r="K458">
        <v>0</v>
      </c>
      <c r="L458">
        <v>0.16667000000000001</v>
      </c>
      <c r="M458" t="s">
        <v>739</v>
      </c>
      <c r="N458">
        <v>569882.43999999994</v>
      </c>
      <c r="O458">
        <v>64.5</v>
      </c>
      <c r="P458" t="s">
        <v>41</v>
      </c>
      <c r="Q458" t="s">
        <v>42</v>
      </c>
      <c r="R458" t="s">
        <v>42</v>
      </c>
      <c r="S458" s="1">
        <v>43606.452118055597</v>
      </c>
      <c r="T458" t="s">
        <v>144</v>
      </c>
      <c r="U458" t="s">
        <v>135</v>
      </c>
      <c r="V458" t="s">
        <v>740</v>
      </c>
      <c r="W458" s="1">
        <v>43377</v>
      </c>
      <c r="Y458">
        <v>1228678099</v>
      </c>
      <c r="AA458">
        <v>100139498498</v>
      </c>
      <c r="AF458" t="s">
        <v>46</v>
      </c>
      <c r="AG458" t="s">
        <v>267</v>
      </c>
      <c r="AH458">
        <v>0</v>
      </c>
      <c r="AI458" t="s">
        <v>148</v>
      </c>
      <c r="AJ458">
        <v>287052.348</v>
      </c>
      <c r="AK458">
        <v>4450.424</v>
      </c>
      <c r="AL458">
        <v>64.5</v>
      </c>
      <c r="AM458">
        <v>4001</v>
      </c>
      <c r="AN458" t="s">
        <v>199</v>
      </c>
      <c r="AO458" t="s">
        <v>268</v>
      </c>
      <c r="AP458" t="s">
        <v>269</v>
      </c>
      <c r="AR458">
        <f t="shared" si="117"/>
        <v>4450.424</v>
      </c>
      <c r="AS458">
        <f t="shared" si="118"/>
        <v>287052.348</v>
      </c>
      <c r="AT458" s="2">
        <f t="shared" si="119"/>
        <v>50</v>
      </c>
      <c r="AU458" s="2">
        <f t="shared" si="120"/>
        <v>64531.147999999986</v>
      </c>
      <c r="AV458" s="3">
        <f t="shared" si="112"/>
        <v>1E-3</v>
      </c>
      <c r="AW458" s="2">
        <f t="shared" si="121"/>
        <v>10.75540643716</v>
      </c>
      <c r="AX458" s="2">
        <f t="shared" si="113"/>
        <v>569882.43999999994</v>
      </c>
      <c r="AY458" s="2">
        <f t="shared" si="114"/>
        <v>14</v>
      </c>
      <c r="AZ458" s="2">
        <f t="shared" si="122"/>
        <v>10.75540643716</v>
      </c>
      <c r="BA458" s="2">
        <f t="shared" si="123"/>
        <v>10.75540643716</v>
      </c>
      <c r="BB458" s="2">
        <f t="shared" si="124"/>
        <v>10.75540643716</v>
      </c>
      <c r="BC458" s="2">
        <f t="shared" si="125"/>
        <v>10.75540643716</v>
      </c>
      <c r="BD458" s="2">
        <f t="shared" si="126"/>
        <v>10.75540643716</v>
      </c>
      <c r="BE458" s="2">
        <f t="shared" si="127"/>
        <v>10.75540643716</v>
      </c>
      <c r="BF458" s="2">
        <f t="shared" si="115"/>
        <v>1</v>
      </c>
      <c r="BG458" s="2"/>
      <c r="BH458" s="2">
        <f t="shared" si="116"/>
        <v>10.75540643716</v>
      </c>
    </row>
    <row r="459" spans="1:60" x14ac:dyDescent="0.25">
      <c r="A459">
        <v>2216652</v>
      </c>
      <c r="B459">
        <v>120049520</v>
      </c>
      <c r="C459" t="s">
        <v>132</v>
      </c>
      <c r="D459">
        <v>2019</v>
      </c>
      <c r="E459">
        <v>0.04</v>
      </c>
      <c r="F459">
        <v>14</v>
      </c>
      <c r="G459">
        <v>14</v>
      </c>
      <c r="H459">
        <v>0</v>
      </c>
      <c r="I459">
        <v>140666.01</v>
      </c>
      <c r="J459">
        <v>0</v>
      </c>
      <c r="K459">
        <v>0</v>
      </c>
      <c r="L459">
        <v>0.16667000000000001</v>
      </c>
      <c r="M459" t="s">
        <v>739</v>
      </c>
      <c r="N459">
        <v>569882.43999999994</v>
      </c>
      <c r="O459">
        <v>64.5</v>
      </c>
      <c r="P459" t="s">
        <v>41</v>
      </c>
      <c r="Q459" t="s">
        <v>42</v>
      </c>
      <c r="R459" t="s">
        <v>42</v>
      </c>
      <c r="S459" s="1">
        <v>43606.439340277801</v>
      </c>
      <c r="T459" t="s">
        <v>144</v>
      </c>
      <c r="U459" t="s">
        <v>135</v>
      </c>
      <c r="V459" t="s">
        <v>740</v>
      </c>
      <c r="W459" s="1">
        <v>43377</v>
      </c>
      <c r="Y459">
        <v>1228141146</v>
      </c>
      <c r="AA459">
        <v>100139630892</v>
      </c>
      <c r="AF459" t="s">
        <v>46</v>
      </c>
      <c r="AG459" t="s">
        <v>267</v>
      </c>
      <c r="AH459">
        <v>0</v>
      </c>
      <c r="AI459" t="s">
        <v>148</v>
      </c>
      <c r="AJ459">
        <v>287052.348</v>
      </c>
      <c r="AK459">
        <v>4450.424</v>
      </c>
      <c r="AL459">
        <v>64.5</v>
      </c>
      <c r="AM459">
        <v>4001</v>
      </c>
      <c r="AN459" t="s">
        <v>199</v>
      </c>
      <c r="AO459" t="s">
        <v>268</v>
      </c>
      <c r="AP459" t="s">
        <v>269</v>
      </c>
      <c r="AR459">
        <f t="shared" si="117"/>
        <v>4450.424</v>
      </c>
      <c r="AS459">
        <f t="shared" si="118"/>
        <v>287052.348</v>
      </c>
      <c r="AT459" s="2">
        <f t="shared" si="119"/>
        <v>50</v>
      </c>
      <c r="AU459" s="2">
        <f t="shared" si="120"/>
        <v>64531.147999999986</v>
      </c>
      <c r="AV459" s="3">
        <f t="shared" si="112"/>
        <v>1E-3</v>
      </c>
      <c r="AW459" s="2">
        <f t="shared" si="121"/>
        <v>10.75540643716</v>
      </c>
      <c r="AX459" s="2">
        <f t="shared" si="113"/>
        <v>569882.43999999994</v>
      </c>
      <c r="AY459" s="2">
        <f t="shared" si="114"/>
        <v>14</v>
      </c>
      <c r="AZ459" s="2">
        <f t="shared" si="122"/>
        <v>10.75540643716</v>
      </c>
      <c r="BA459" s="2">
        <f t="shared" si="123"/>
        <v>10.75540643716</v>
      </c>
      <c r="BB459" s="2">
        <f t="shared" si="124"/>
        <v>10.75540643716</v>
      </c>
      <c r="BC459" s="2">
        <f t="shared" si="125"/>
        <v>10.75540643716</v>
      </c>
      <c r="BD459" s="2">
        <f t="shared" si="126"/>
        <v>10.75540643716</v>
      </c>
      <c r="BE459" s="2">
        <f t="shared" si="127"/>
        <v>10.75540643716</v>
      </c>
      <c r="BF459" s="2">
        <f t="shared" si="115"/>
        <v>1</v>
      </c>
      <c r="BG459" s="2"/>
      <c r="BH459" s="2">
        <f t="shared" si="116"/>
        <v>10.75540643716</v>
      </c>
    </row>
    <row r="460" spans="1:60" x14ac:dyDescent="0.25">
      <c r="A460">
        <v>2216653</v>
      </c>
      <c r="B460">
        <v>120049520</v>
      </c>
      <c r="C460" t="s">
        <v>132</v>
      </c>
      <c r="D460">
        <v>2019</v>
      </c>
      <c r="E460">
        <v>0.04</v>
      </c>
      <c r="F460">
        <v>14</v>
      </c>
      <c r="G460">
        <v>14</v>
      </c>
      <c r="H460">
        <v>0</v>
      </c>
      <c r="I460">
        <v>140666.01</v>
      </c>
      <c r="J460">
        <v>0</v>
      </c>
      <c r="K460">
        <v>0</v>
      </c>
      <c r="L460">
        <v>0.16667000000000001</v>
      </c>
      <c r="M460" t="s">
        <v>739</v>
      </c>
      <c r="N460">
        <v>569882.43999999994</v>
      </c>
      <c r="O460">
        <v>64.5</v>
      </c>
      <c r="P460" t="s">
        <v>41</v>
      </c>
      <c r="Q460" t="s">
        <v>42</v>
      </c>
      <c r="R460" t="s">
        <v>42</v>
      </c>
      <c r="S460" s="1">
        <v>43606.456388888902</v>
      </c>
      <c r="T460" t="s">
        <v>144</v>
      </c>
      <c r="U460" t="s">
        <v>135</v>
      </c>
      <c r="V460" t="s">
        <v>740</v>
      </c>
      <c r="W460" s="1">
        <v>43377</v>
      </c>
      <c r="Y460">
        <v>1228863700</v>
      </c>
      <c r="AA460">
        <v>100206894964</v>
      </c>
      <c r="AF460" t="s">
        <v>46</v>
      </c>
      <c r="AG460" t="s">
        <v>267</v>
      </c>
      <c r="AH460">
        <v>0</v>
      </c>
      <c r="AI460" t="s">
        <v>148</v>
      </c>
      <c r="AJ460">
        <v>287052.348</v>
      </c>
      <c r="AK460">
        <v>4450.424</v>
      </c>
      <c r="AL460">
        <v>64.5</v>
      </c>
      <c r="AM460">
        <v>4001</v>
      </c>
      <c r="AN460" t="s">
        <v>199</v>
      </c>
      <c r="AO460" t="s">
        <v>268</v>
      </c>
      <c r="AP460" t="s">
        <v>269</v>
      </c>
      <c r="AR460">
        <f t="shared" si="117"/>
        <v>4450.424</v>
      </c>
      <c r="AS460">
        <f t="shared" si="118"/>
        <v>287052.348</v>
      </c>
      <c r="AT460" s="2">
        <f t="shared" si="119"/>
        <v>50</v>
      </c>
      <c r="AU460" s="2">
        <f t="shared" si="120"/>
        <v>64531.147999999986</v>
      </c>
      <c r="AV460" s="3">
        <f t="shared" si="112"/>
        <v>1E-3</v>
      </c>
      <c r="AW460" s="2">
        <f t="shared" si="121"/>
        <v>10.75540643716</v>
      </c>
      <c r="AX460" s="2">
        <f t="shared" si="113"/>
        <v>569882.43999999994</v>
      </c>
      <c r="AY460" s="2">
        <f t="shared" si="114"/>
        <v>14</v>
      </c>
      <c r="AZ460" s="2">
        <f t="shared" si="122"/>
        <v>10.75540643716</v>
      </c>
      <c r="BA460" s="2">
        <f t="shared" si="123"/>
        <v>10.75540643716</v>
      </c>
      <c r="BB460" s="2">
        <f t="shared" si="124"/>
        <v>10.75540643716</v>
      </c>
      <c r="BC460" s="2">
        <f t="shared" si="125"/>
        <v>10.75540643716</v>
      </c>
      <c r="BD460" s="2">
        <f t="shared" si="126"/>
        <v>10.75540643716</v>
      </c>
      <c r="BE460" s="2">
        <f t="shared" si="127"/>
        <v>10.75540643716</v>
      </c>
      <c r="BF460" s="2">
        <f t="shared" si="115"/>
        <v>1</v>
      </c>
      <c r="BG460" s="2"/>
      <c r="BH460" s="2">
        <f t="shared" si="116"/>
        <v>10.75540643716</v>
      </c>
    </row>
    <row r="461" spans="1:60" x14ac:dyDescent="0.25">
      <c r="A461">
        <v>2216654</v>
      </c>
      <c r="B461">
        <v>120049520</v>
      </c>
      <c r="C461" t="s">
        <v>132</v>
      </c>
      <c r="D461">
        <v>2019</v>
      </c>
      <c r="E461">
        <v>0.04</v>
      </c>
      <c r="F461">
        <v>14</v>
      </c>
      <c r="G461">
        <v>14</v>
      </c>
      <c r="H461">
        <v>0</v>
      </c>
      <c r="I461">
        <v>140666.01</v>
      </c>
      <c r="J461">
        <v>0</v>
      </c>
      <c r="K461">
        <v>0</v>
      </c>
      <c r="L461">
        <v>0.16667000000000001</v>
      </c>
      <c r="M461" t="s">
        <v>739</v>
      </c>
      <c r="N461">
        <v>569882.43999999994</v>
      </c>
      <c r="O461">
        <v>64.5</v>
      </c>
      <c r="P461" t="s">
        <v>41</v>
      </c>
      <c r="Q461" t="s">
        <v>42</v>
      </c>
      <c r="R461" t="s">
        <v>42</v>
      </c>
      <c r="S461" s="1">
        <v>43606.434212963002</v>
      </c>
      <c r="T461" t="s">
        <v>144</v>
      </c>
      <c r="U461" t="s">
        <v>135</v>
      </c>
      <c r="V461" t="s">
        <v>740</v>
      </c>
      <c r="W461" s="1">
        <v>43377</v>
      </c>
      <c r="Y461">
        <v>1227935773</v>
      </c>
      <c r="AA461">
        <v>2000109344525</v>
      </c>
      <c r="AF461" t="s">
        <v>46</v>
      </c>
      <c r="AG461" t="s">
        <v>267</v>
      </c>
      <c r="AH461">
        <v>0</v>
      </c>
      <c r="AI461" t="s">
        <v>148</v>
      </c>
      <c r="AJ461">
        <v>287052.348</v>
      </c>
      <c r="AK461">
        <v>4450.424</v>
      </c>
      <c r="AL461">
        <v>64.5</v>
      </c>
      <c r="AM461">
        <v>4001</v>
      </c>
      <c r="AN461" t="s">
        <v>199</v>
      </c>
      <c r="AO461" t="s">
        <v>268</v>
      </c>
      <c r="AP461" t="s">
        <v>269</v>
      </c>
      <c r="AR461">
        <f t="shared" si="117"/>
        <v>4450.424</v>
      </c>
      <c r="AS461">
        <f t="shared" si="118"/>
        <v>287052.348</v>
      </c>
      <c r="AT461" s="2">
        <f t="shared" si="119"/>
        <v>50</v>
      </c>
      <c r="AU461" s="2">
        <f t="shared" si="120"/>
        <v>64531.147999999986</v>
      </c>
      <c r="AV461" s="3">
        <f t="shared" si="112"/>
        <v>1E-3</v>
      </c>
      <c r="AW461" s="2">
        <f t="shared" si="121"/>
        <v>10.75540643716</v>
      </c>
      <c r="AX461" s="2">
        <f t="shared" si="113"/>
        <v>569882.43999999994</v>
      </c>
      <c r="AY461" s="2">
        <f t="shared" si="114"/>
        <v>14</v>
      </c>
      <c r="AZ461" s="2">
        <f t="shared" si="122"/>
        <v>10.75540643716</v>
      </c>
      <c r="BA461" s="2">
        <f t="shared" si="123"/>
        <v>10.75540643716</v>
      </c>
      <c r="BB461" s="2">
        <f t="shared" si="124"/>
        <v>10.75540643716</v>
      </c>
      <c r="BC461" s="2">
        <f t="shared" si="125"/>
        <v>10.75540643716</v>
      </c>
      <c r="BD461" s="2">
        <f t="shared" si="126"/>
        <v>10.75540643716</v>
      </c>
      <c r="BE461" s="2">
        <f t="shared" si="127"/>
        <v>10.75540643716</v>
      </c>
      <c r="BF461" s="2">
        <f t="shared" si="115"/>
        <v>1</v>
      </c>
      <c r="BG461" s="2"/>
      <c r="BH461" s="2">
        <f t="shared" si="116"/>
        <v>10.75540643716</v>
      </c>
    </row>
    <row r="462" spans="1:60" x14ac:dyDescent="0.25">
      <c r="A462">
        <v>2216655</v>
      </c>
      <c r="B462">
        <v>120049520</v>
      </c>
      <c r="C462" t="s">
        <v>132</v>
      </c>
      <c r="D462">
        <v>2019</v>
      </c>
      <c r="E462">
        <v>0.04</v>
      </c>
      <c r="F462">
        <v>14</v>
      </c>
      <c r="G462">
        <v>14</v>
      </c>
      <c r="H462">
        <v>0</v>
      </c>
      <c r="I462">
        <v>140666.01</v>
      </c>
      <c r="J462">
        <v>0</v>
      </c>
      <c r="K462">
        <v>0</v>
      </c>
      <c r="L462">
        <v>0.16667000000000001</v>
      </c>
      <c r="M462" t="s">
        <v>739</v>
      </c>
      <c r="N462">
        <v>569882.43999999994</v>
      </c>
      <c r="O462">
        <v>64.5</v>
      </c>
      <c r="P462" t="s">
        <v>41</v>
      </c>
      <c r="Q462" t="s">
        <v>42</v>
      </c>
      <c r="R462" t="s">
        <v>42</v>
      </c>
      <c r="S462" s="1">
        <v>43606.439548611103</v>
      </c>
      <c r="T462" t="s">
        <v>144</v>
      </c>
      <c r="U462" t="s">
        <v>135</v>
      </c>
      <c r="V462" t="s">
        <v>740</v>
      </c>
      <c r="W462" s="1">
        <v>43377</v>
      </c>
      <c r="Y462">
        <v>1228149846</v>
      </c>
      <c r="AA462">
        <v>2000113723136</v>
      </c>
      <c r="AF462" t="s">
        <v>46</v>
      </c>
      <c r="AG462" t="s">
        <v>267</v>
      </c>
      <c r="AH462">
        <v>0</v>
      </c>
      <c r="AI462" t="s">
        <v>148</v>
      </c>
      <c r="AJ462">
        <v>287052.348</v>
      </c>
      <c r="AK462">
        <v>4450.424</v>
      </c>
      <c r="AL462">
        <v>64.5</v>
      </c>
      <c r="AM462">
        <v>4001</v>
      </c>
      <c r="AN462" t="s">
        <v>199</v>
      </c>
      <c r="AO462" t="s">
        <v>268</v>
      </c>
      <c r="AP462" t="s">
        <v>269</v>
      </c>
      <c r="AR462">
        <f t="shared" si="117"/>
        <v>4450.424</v>
      </c>
      <c r="AS462">
        <f t="shared" si="118"/>
        <v>287052.348</v>
      </c>
      <c r="AT462" s="2">
        <f t="shared" si="119"/>
        <v>50</v>
      </c>
      <c r="AU462" s="2">
        <f t="shared" si="120"/>
        <v>64531.147999999986</v>
      </c>
      <c r="AV462" s="3">
        <f t="shared" si="112"/>
        <v>1E-3</v>
      </c>
      <c r="AW462" s="2">
        <f t="shared" si="121"/>
        <v>10.75540643716</v>
      </c>
      <c r="AX462" s="2">
        <f t="shared" si="113"/>
        <v>569882.43999999994</v>
      </c>
      <c r="AY462" s="2">
        <f t="shared" si="114"/>
        <v>14</v>
      </c>
      <c r="AZ462" s="2">
        <f t="shared" si="122"/>
        <v>10.75540643716</v>
      </c>
      <c r="BA462" s="2">
        <f t="shared" si="123"/>
        <v>10.75540643716</v>
      </c>
      <c r="BB462" s="2">
        <f t="shared" si="124"/>
        <v>10.75540643716</v>
      </c>
      <c r="BC462" s="2">
        <f t="shared" si="125"/>
        <v>10.75540643716</v>
      </c>
      <c r="BD462" s="2">
        <f t="shared" si="126"/>
        <v>10.75540643716</v>
      </c>
      <c r="BE462" s="2">
        <f t="shared" si="127"/>
        <v>10.75540643716</v>
      </c>
      <c r="BF462" s="2">
        <f t="shared" si="115"/>
        <v>1</v>
      </c>
      <c r="BG462" s="2"/>
      <c r="BH462" s="2">
        <f t="shared" si="116"/>
        <v>10.75540643716</v>
      </c>
    </row>
    <row r="463" spans="1:60" x14ac:dyDescent="0.25">
      <c r="A463">
        <v>2263725</v>
      </c>
      <c r="B463">
        <v>195310041</v>
      </c>
      <c r="C463" t="s">
        <v>132</v>
      </c>
      <c r="D463">
        <v>2019</v>
      </c>
      <c r="E463">
        <v>0.33</v>
      </c>
      <c r="F463">
        <v>634</v>
      </c>
      <c r="G463">
        <v>0</v>
      </c>
      <c r="H463">
        <v>619</v>
      </c>
      <c r="I463">
        <v>321813.78000000003</v>
      </c>
      <c r="J463">
        <v>0</v>
      </c>
      <c r="K463">
        <v>2</v>
      </c>
      <c r="L463">
        <v>1</v>
      </c>
      <c r="M463" t="s">
        <v>741</v>
      </c>
      <c r="N463">
        <v>217294.92</v>
      </c>
      <c r="O463">
        <v>46.6</v>
      </c>
      <c r="P463" t="s">
        <v>58</v>
      </c>
      <c r="Q463" t="s">
        <v>59</v>
      </c>
      <c r="R463" t="s">
        <v>60</v>
      </c>
      <c r="S463" s="1">
        <v>43606.438888888901</v>
      </c>
      <c r="T463" t="s">
        <v>144</v>
      </c>
      <c r="U463" t="s">
        <v>135</v>
      </c>
      <c r="V463" t="s">
        <v>742</v>
      </c>
      <c r="W463" s="1">
        <v>37621</v>
      </c>
      <c r="Y463">
        <v>1228121409</v>
      </c>
      <c r="AA463">
        <v>100177327035</v>
      </c>
      <c r="AD463" t="s">
        <v>62</v>
      </c>
      <c r="AF463" t="s">
        <v>46</v>
      </c>
      <c r="AG463" t="s">
        <v>267</v>
      </c>
      <c r="AH463">
        <v>0</v>
      </c>
      <c r="AI463" t="s">
        <v>148</v>
      </c>
      <c r="AJ463">
        <v>86678.796000000002</v>
      </c>
      <c r="AK463">
        <v>1860.06</v>
      </c>
      <c r="AL463">
        <v>46.6</v>
      </c>
      <c r="AM463">
        <v>4001</v>
      </c>
      <c r="AN463" t="s">
        <v>199</v>
      </c>
      <c r="AO463" t="s">
        <v>268</v>
      </c>
      <c r="AP463" t="s">
        <v>269</v>
      </c>
      <c r="AR463">
        <f t="shared" si="117"/>
        <v>1860.06</v>
      </c>
      <c r="AS463">
        <f t="shared" si="118"/>
        <v>86678.796000000002</v>
      </c>
      <c r="AT463" s="2">
        <f t="shared" si="119"/>
        <v>50</v>
      </c>
      <c r="AU463" s="2" t="str">
        <f t="shared" si="120"/>
        <v>вычет превышает налог</v>
      </c>
      <c r="AV463" s="3">
        <f t="shared" si="112"/>
        <v>1E-3</v>
      </c>
      <c r="AW463" s="2">
        <f t="shared" si="121"/>
        <v>0</v>
      </c>
      <c r="AX463" s="2">
        <f t="shared" si="113"/>
        <v>217294.92</v>
      </c>
      <c r="AY463" s="2" t="str">
        <f t="shared" si="114"/>
        <v>льгота</v>
      </c>
      <c r="AZ463" s="2">
        <f t="shared" si="122"/>
        <v>0</v>
      </c>
      <c r="BA463" s="2" t="str">
        <f t="shared" si="123"/>
        <v>льгота</v>
      </c>
      <c r="BB463" s="2">
        <f t="shared" si="124"/>
        <v>0</v>
      </c>
      <c r="BC463" s="2" t="str">
        <f t="shared" si="125"/>
        <v>льгота</v>
      </c>
      <c r="BD463" s="2">
        <f t="shared" si="126"/>
        <v>0</v>
      </c>
      <c r="BE463" s="2" t="str">
        <f t="shared" si="127"/>
        <v>льгота</v>
      </c>
      <c r="BF463" s="2" t="str">
        <f t="shared" si="115"/>
        <v>льгота</v>
      </c>
      <c r="BG463" s="2"/>
      <c r="BH463" s="2" t="str">
        <f t="shared" si="116"/>
        <v>льгота</v>
      </c>
    </row>
    <row r="464" spans="1:60" x14ac:dyDescent="0.25">
      <c r="A464">
        <v>2183647</v>
      </c>
      <c r="B464">
        <v>13095314</v>
      </c>
      <c r="C464" t="s">
        <v>132</v>
      </c>
      <c r="D464">
        <v>2019</v>
      </c>
      <c r="E464">
        <v>0.04</v>
      </c>
      <c r="F464">
        <v>25</v>
      </c>
      <c r="G464">
        <v>24</v>
      </c>
      <c r="H464">
        <v>0</v>
      </c>
      <c r="I464">
        <v>61087.82</v>
      </c>
      <c r="J464">
        <v>0</v>
      </c>
      <c r="K464">
        <v>0</v>
      </c>
      <c r="L464">
        <v>0.25</v>
      </c>
      <c r="M464" t="s">
        <v>743</v>
      </c>
      <c r="N464">
        <v>164990.73000000001</v>
      </c>
      <c r="O464">
        <v>49.5</v>
      </c>
      <c r="P464" t="s">
        <v>41</v>
      </c>
      <c r="Q464" t="s">
        <v>42</v>
      </c>
      <c r="R464" t="s">
        <v>42</v>
      </c>
      <c r="S464" s="1">
        <v>43606.458101851902</v>
      </c>
      <c r="T464" t="s">
        <v>144</v>
      </c>
      <c r="U464" t="s">
        <v>135</v>
      </c>
      <c r="V464" t="s">
        <v>744</v>
      </c>
      <c r="W464" s="1">
        <v>40401</v>
      </c>
      <c r="Y464">
        <v>1228938914</v>
      </c>
      <c r="AA464">
        <v>100097809600</v>
      </c>
      <c r="AF464" t="s">
        <v>46</v>
      </c>
      <c r="AG464" t="s">
        <v>267</v>
      </c>
      <c r="AH464">
        <v>0</v>
      </c>
      <c r="AI464" t="s">
        <v>148</v>
      </c>
      <c r="AJ464">
        <v>92079.578299999994</v>
      </c>
      <c r="AK464">
        <v>1860.1935000000001</v>
      </c>
      <c r="AL464">
        <v>49.5</v>
      </c>
      <c r="AM464">
        <v>4001</v>
      </c>
      <c r="AN464" t="s">
        <v>199</v>
      </c>
      <c r="AO464" t="s">
        <v>268</v>
      </c>
      <c r="AP464" t="s">
        <v>269</v>
      </c>
      <c r="AR464">
        <f t="shared" si="117"/>
        <v>1860.1935000000001</v>
      </c>
      <c r="AS464">
        <f t="shared" si="118"/>
        <v>92079.578299999994</v>
      </c>
      <c r="AT464" s="2">
        <f t="shared" si="119"/>
        <v>50</v>
      </c>
      <c r="AU464" s="2" t="str">
        <f t="shared" si="120"/>
        <v>вычет превышает налог</v>
      </c>
      <c r="AV464" s="3">
        <f t="shared" si="112"/>
        <v>1E-3</v>
      </c>
      <c r="AW464" s="2">
        <f t="shared" si="121"/>
        <v>0</v>
      </c>
      <c r="AX464" s="2">
        <f t="shared" si="113"/>
        <v>164990.73000000001</v>
      </c>
      <c r="AY464" s="2">
        <f t="shared" si="114"/>
        <v>25</v>
      </c>
      <c r="AZ464" s="2">
        <f t="shared" si="122"/>
        <v>0</v>
      </c>
      <c r="BA464" s="2" t="str">
        <f t="shared" si="123"/>
        <v>вычет превышает налог</v>
      </c>
      <c r="BB464" s="2">
        <f t="shared" si="124"/>
        <v>0</v>
      </c>
      <c r="BC464" s="2" t="str">
        <f t="shared" si="125"/>
        <v>вычет превышает налог</v>
      </c>
      <c r="BD464" s="2">
        <f t="shared" si="126"/>
        <v>0</v>
      </c>
      <c r="BE464" s="2" t="str">
        <f t="shared" si="127"/>
        <v>вычет превышает налог</v>
      </c>
      <c r="BF464" s="2" t="str">
        <f t="shared" si="115"/>
        <v>вычет превышает налог</v>
      </c>
      <c r="BG464" s="2"/>
      <c r="BH464" s="2" t="str">
        <f t="shared" si="116"/>
        <v>вычет превышает налог</v>
      </c>
    </row>
    <row r="465" spans="1:60" x14ac:dyDescent="0.25">
      <c r="A465">
        <v>2183648</v>
      </c>
      <c r="B465">
        <v>13095314</v>
      </c>
      <c r="C465" t="s">
        <v>132</v>
      </c>
      <c r="D465">
        <v>2019</v>
      </c>
      <c r="E465">
        <v>0.04</v>
      </c>
      <c r="F465">
        <v>25</v>
      </c>
      <c r="G465">
        <v>24</v>
      </c>
      <c r="H465">
        <v>0</v>
      </c>
      <c r="I465">
        <v>61087.82</v>
      </c>
      <c r="J465">
        <v>0</v>
      </c>
      <c r="K465">
        <v>0</v>
      </c>
      <c r="L465">
        <v>0.25</v>
      </c>
      <c r="M465" t="s">
        <v>743</v>
      </c>
      <c r="N465">
        <v>164990.73000000001</v>
      </c>
      <c r="O465">
        <v>49.5</v>
      </c>
      <c r="P465" t="s">
        <v>41</v>
      </c>
      <c r="Q465" t="s">
        <v>42</v>
      </c>
      <c r="R465" t="s">
        <v>42</v>
      </c>
      <c r="S465" s="1">
        <v>43606.452488425901</v>
      </c>
      <c r="T465" t="s">
        <v>144</v>
      </c>
      <c r="U465" t="s">
        <v>135</v>
      </c>
      <c r="V465" t="s">
        <v>744</v>
      </c>
      <c r="W465" s="1">
        <v>42758</v>
      </c>
      <c r="Y465">
        <v>1228693070</v>
      </c>
      <c r="AA465">
        <v>100097809847</v>
      </c>
      <c r="AF465" t="s">
        <v>46</v>
      </c>
      <c r="AG465" t="s">
        <v>267</v>
      </c>
      <c r="AH465">
        <v>0</v>
      </c>
      <c r="AI465" t="s">
        <v>148</v>
      </c>
      <c r="AJ465">
        <v>92079.578299999994</v>
      </c>
      <c r="AK465">
        <v>1860.1935000000001</v>
      </c>
      <c r="AL465">
        <v>49.5</v>
      </c>
      <c r="AM465">
        <v>4001</v>
      </c>
      <c r="AN465" t="s">
        <v>199</v>
      </c>
      <c r="AO465" t="s">
        <v>268</v>
      </c>
      <c r="AP465" t="s">
        <v>269</v>
      </c>
      <c r="AR465">
        <f t="shared" si="117"/>
        <v>1860.1935000000001</v>
      </c>
      <c r="AS465">
        <f t="shared" si="118"/>
        <v>92079.578299999994</v>
      </c>
      <c r="AT465" s="2">
        <f t="shared" si="119"/>
        <v>50</v>
      </c>
      <c r="AU465" s="2" t="str">
        <f t="shared" si="120"/>
        <v>вычет превышает налог</v>
      </c>
      <c r="AV465" s="3">
        <f t="shared" si="112"/>
        <v>1E-3</v>
      </c>
      <c r="AW465" s="2">
        <f t="shared" si="121"/>
        <v>0</v>
      </c>
      <c r="AX465" s="2">
        <f t="shared" si="113"/>
        <v>164990.73000000001</v>
      </c>
      <c r="AY465" s="2">
        <f t="shared" si="114"/>
        <v>25</v>
      </c>
      <c r="AZ465" s="2">
        <f t="shared" si="122"/>
        <v>0</v>
      </c>
      <c r="BA465" s="2" t="str">
        <f t="shared" si="123"/>
        <v>вычет превышает налог</v>
      </c>
      <c r="BB465" s="2">
        <f t="shared" si="124"/>
        <v>0</v>
      </c>
      <c r="BC465" s="2" t="str">
        <f t="shared" si="125"/>
        <v>вычет превышает налог</v>
      </c>
      <c r="BD465" s="2">
        <f t="shared" si="126"/>
        <v>0</v>
      </c>
      <c r="BE465" s="2" t="str">
        <f t="shared" si="127"/>
        <v>вычет превышает налог</v>
      </c>
      <c r="BF465" s="2" t="str">
        <f t="shared" si="115"/>
        <v>вычет превышает налог</v>
      </c>
      <c r="BG465" s="2"/>
      <c r="BH465" s="2" t="str">
        <f t="shared" si="116"/>
        <v>вычет превышает налог</v>
      </c>
    </row>
    <row r="466" spans="1:60" x14ac:dyDescent="0.25">
      <c r="A466">
        <v>2183649</v>
      </c>
      <c r="B466">
        <v>13095314</v>
      </c>
      <c r="C466" t="s">
        <v>132</v>
      </c>
      <c r="D466">
        <v>2019</v>
      </c>
      <c r="E466">
        <v>0.04</v>
      </c>
      <c r="F466">
        <v>25</v>
      </c>
      <c r="G466">
        <v>24</v>
      </c>
      <c r="H466">
        <v>0</v>
      </c>
      <c r="I466">
        <v>61087.82</v>
      </c>
      <c r="J466">
        <v>0</v>
      </c>
      <c r="K466">
        <v>0</v>
      </c>
      <c r="L466">
        <v>0.25</v>
      </c>
      <c r="M466" t="s">
        <v>743</v>
      </c>
      <c r="N466">
        <v>164990.73000000001</v>
      </c>
      <c r="O466">
        <v>49.5</v>
      </c>
      <c r="P466" t="s">
        <v>41</v>
      </c>
      <c r="Q466" t="s">
        <v>42</v>
      </c>
      <c r="R466" t="s">
        <v>42</v>
      </c>
      <c r="S466" s="1">
        <v>43606.431122685201</v>
      </c>
      <c r="T466" t="s">
        <v>144</v>
      </c>
      <c r="U466" t="s">
        <v>135</v>
      </c>
      <c r="V466" t="s">
        <v>744</v>
      </c>
      <c r="W466" s="1">
        <v>42758</v>
      </c>
      <c r="Y466">
        <v>1227811852</v>
      </c>
      <c r="AA466">
        <v>100138603821</v>
      </c>
      <c r="AF466" t="s">
        <v>46</v>
      </c>
      <c r="AG466" t="s">
        <v>267</v>
      </c>
      <c r="AH466">
        <v>0</v>
      </c>
      <c r="AI466" t="s">
        <v>148</v>
      </c>
      <c r="AJ466">
        <v>92079.578299999994</v>
      </c>
      <c r="AK466">
        <v>1860.1935000000001</v>
      </c>
      <c r="AL466">
        <v>49.5</v>
      </c>
      <c r="AM466">
        <v>4001</v>
      </c>
      <c r="AN466" t="s">
        <v>199</v>
      </c>
      <c r="AO466" t="s">
        <v>268</v>
      </c>
      <c r="AP466" t="s">
        <v>269</v>
      </c>
      <c r="AR466">
        <f t="shared" si="117"/>
        <v>1860.1935000000001</v>
      </c>
      <c r="AS466">
        <f t="shared" si="118"/>
        <v>92079.578299999994</v>
      </c>
      <c r="AT466" s="2">
        <f t="shared" si="119"/>
        <v>50</v>
      </c>
      <c r="AU466" s="2" t="str">
        <f t="shared" si="120"/>
        <v>вычет превышает налог</v>
      </c>
      <c r="AV466" s="3">
        <f t="shared" si="112"/>
        <v>1E-3</v>
      </c>
      <c r="AW466" s="2">
        <f t="shared" si="121"/>
        <v>0</v>
      </c>
      <c r="AX466" s="2">
        <f t="shared" si="113"/>
        <v>164990.73000000001</v>
      </c>
      <c r="AY466" s="2">
        <f t="shared" si="114"/>
        <v>25</v>
      </c>
      <c r="AZ466" s="2">
        <f t="shared" si="122"/>
        <v>0</v>
      </c>
      <c r="BA466" s="2" t="str">
        <f t="shared" si="123"/>
        <v>вычет превышает налог</v>
      </c>
      <c r="BB466" s="2">
        <f t="shared" si="124"/>
        <v>0</v>
      </c>
      <c r="BC466" s="2" t="str">
        <f t="shared" si="125"/>
        <v>вычет превышает налог</v>
      </c>
      <c r="BD466" s="2">
        <f t="shared" si="126"/>
        <v>0</v>
      </c>
      <c r="BE466" s="2" t="str">
        <f t="shared" si="127"/>
        <v>вычет превышает налог</v>
      </c>
      <c r="BF466" s="2" t="str">
        <f t="shared" si="115"/>
        <v>вычет превышает налог</v>
      </c>
      <c r="BG466" s="2"/>
      <c r="BH466" s="2" t="str">
        <f t="shared" si="116"/>
        <v>вычет превышает налог</v>
      </c>
    </row>
    <row r="467" spans="1:60" x14ac:dyDescent="0.25">
      <c r="A467">
        <v>2183650</v>
      </c>
      <c r="B467">
        <v>13095314</v>
      </c>
      <c r="C467" t="s">
        <v>132</v>
      </c>
      <c r="D467">
        <v>2019</v>
      </c>
      <c r="E467">
        <v>0.04</v>
      </c>
      <c r="F467">
        <v>25</v>
      </c>
      <c r="G467">
        <v>24</v>
      </c>
      <c r="H467">
        <v>0</v>
      </c>
      <c r="I467">
        <v>61087.82</v>
      </c>
      <c r="J467">
        <v>0</v>
      </c>
      <c r="K467">
        <v>0</v>
      </c>
      <c r="L467">
        <v>0.25</v>
      </c>
      <c r="M467" t="s">
        <v>743</v>
      </c>
      <c r="N467">
        <v>164990.73000000001</v>
      </c>
      <c r="O467">
        <v>49.5</v>
      </c>
      <c r="P467" t="s">
        <v>41</v>
      </c>
      <c r="Q467" t="s">
        <v>42</v>
      </c>
      <c r="R467" t="s">
        <v>42</v>
      </c>
      <c r="S467" s="1">
        <v>43606.4372337963</v>
      </c>
      <c r="T467" t="s">
        <v>144</v>
      </c>
      <c r="U467" t="s">
        <v>135</v>
      </c>
      <c r="V467" t="s">
        <v>744</v>
      </c>
      <c r="W467" s="1">
        <v>42758</v>
      </c>
      <c r="Y467">
        <v>1228054946</v>
      </c>
      <c r="AA467">
        <v>2000114015305</v>
      </c>
      <c r="AF467" t="s">
        <v>46</v>
      </c>
      <c r="AG467" t="s">
        <v>267</v>
      </c>
      <c r="AH467">
        <v>0</v>
      </c>
      <c r="AI467" t="s">
        <v>148</v>
      </c>
      <c r="AJ467">
        <v>92079.578299999994</v>
      </c>
      <c r="AK467">
        <v>1860.1935000000001</v>
      </c>
      <c r="AL467">
        <v>49.5</v>
      </c>
      <c r="AM467">
        <v>4001</v>
      </c>
      <c r="AN467" t="s">
        <v>199</v>
      </c>
      <c r="AO467" t="s">
        <v>268</v>
      </c>
      <c r="AP467" t="s">
        <v>269</v>
      </c>
      <c r="AR467">
        <f t="shared" si="117"/>
        <v>1860.1935000000001</v>
      </c>
      <c r="AS467">
        <f t="shared" si="118"/>
        <v>92079.578299999994</v>
      </c>
      <c r="AT467" s="2">
        <f t="shared" si="119"/>
        <v>50</v>
      </c>
      <c r="AU467" s="2" t="str">
        <f t="shared" si="120"/>
        <v>вычет превышает налог</v>
      </c>
      <c r="AV467" s="3">
        <f t="shared" si="112"/>
        <v>1E-3</v>
      </c>
      <c r="AW467" s="2">
        <f t="shared" si="121"/>
        <v>0</v>
      </c>
      <c r="AX467" s="2">
        <f t="shared" si="113"/>
        <v>164990.73000000001</v>
      </c>
      <c r="AY467" s="2">
        <f t="shared" si="114"/>
        <v>25</v>
      </c>
      <c r="AZ467" s="2">
        <f t="shared" si="122"/>
        <v>0</v>
      </c>
      <c r="BA467" s="2" t="str">
        <f t="shared" si="123"/>
        <v>вычет превышает налог</v>
      </c>
      <c r="BB467" s="2">
        <f t="shared" si="124"/>
        <v>0</v>
      </c>
      <c r="BC467" s="2" t="str">
        <f t="shared" si="125"/>
        <v>вычет превышает налог</v>
      </c>
      <c r="BD467" s="2">
        <f t="shared" si="126"/>
        <v>0</v>
      </c>
      <c r="BE467" s="2" t="str">
        <f t="shared" si="127"/>
        <v>вычет превышает налог</v>
      </c>
      <c r="BF467" s="2" t="str">
        <f t="shared" si="115"/>
        <v>вычет превышает налог</v>
      </c>
      <c r="BG467" s="2"/>
      <c r="BH467" s="2" t="str">
        <f t="shared" si="116"/>
        <v>вычет превышает налог</v>
      </c>
    </row>
    <row r="468" spans="1:60" x14ac:dyDescent="0.25">
      <c r="A468">
        <v>2201482</v>
      </c>
      <c r="B468">
        <v>13146098</v>
      </c>
      <c r="C468" t="s">
        <v>132</v>
      </c>
      <c r="D468">
        <v>2019</v>
      </c>
      <c r="E468">
        <v>0.33</v>
      </c>
      <c r="F468">
        <v>2089</v>
      </c>
      <c r="G468">
        <v>2038</v>
      </c>
      <c r="H468">
        <v>0</v>
      </c>
      <c r="I468">
        <v>617714.73</v>
      </c>
      <c r="J468">
        <v>0</v>
      </c>
      <c r="K468">
        <v>0</v>
      </c>
      <c r="L468">
        <v>1</v>
      </c>
      <c r="M468" t="s">
        <v>745</v>
      </c>
      <c r="N468">
        <v>417093</v>
      </c>
      <c r="O468">
        <v>51.7</v>
      </c>
      <c r="P468" t="s">
        <v>41</v>
      </c>
      <c r="Q468" t="s">
        <v>42</v>
      </c>
      <c r="R468" t="s">
        <v>42</v>
      </c>
      <c r="S468" s="1">
        <v>43606.436261574097</v>
      </c>
      <c r="T468" t="s">
        <v>144</v>
      </c>
      <c r="U468" t="s">
        <v>135</v>
      </c>
      <c r="V468" t="s">
        <v>746</v>
      </c>
      <c r="W468" s="1">
        <v>40123</v>
      </c>
      <c r="Y468">
        <v>1228015905</v>
      </c>
      <c r="AA468">
        <v>100145194483</v>
      </c>
      <c r="AF468" t="s">
        <v>46</v>
      </c>
      <c r="AG468" t="s">
        <v>267</v>
      </c>
      <c r="AH468">
        <v>0</v>
      </c>
      <c r="AI468" t="s">
        <v>148</v>
      </c>
      <c r="AJ468">
        <v>257465.93280000001</v>
      </c>
      <c r="AK468">
        <v>4979.9987000000001</v>
      </c>
      <c r="AL468">
        <v>51.7</v>
      </c>
      <c r="AM468">
        <v>4001</v>
      </c>
      <c r="AN468" t="s">
        <v>199</v>
      </c>
      <c r="AO468" t="s">
        <v>268</v>
      </c>
      <c r="AP468" t="s">
        <v>269</v>
      </c>
      <c r="AR468">
        <f t="shared" si="117"/>
        <v>4979.9987000000001</v>
      </c>
      <c r="AS468">
        <f t="shared" si="118"/>
        <v>257465.93280000001</v>
      </c>
      <c r="AT468" s="2">
        <f t="shared" si="119"/>
        <v>50</v>
      </c>
      <c r="AU468" s="2">
        <f t="shared" si="120"/>
        <v>8465.9978000000119</v>
      </c>
      <c r="AV468" s="3">
        <f t="shared" si="112"/>
        <v>1E-3</v>
      </c>
      <c r="AW468" s="2">
        <f t="shared" si="121"/>
        <v>8.4659978000000127</v>
      </c>
      <c r="AX468" s="2">
        <f t="shared" si="113"/>
        <v>417093</v>
      </c>
      <c r="AY468" s="2">
        <f t="shared" si="114"/>
        <v>2089</v>
      </c>
      <c r="AZ468" s="2">
        <f t="shared" si="122"/>
        <v>8.4659978000000127</v>
      </c>
      <c r="BA468" s="2">
        <f t="shared" si="123"/>
        <v>8.4659978000000127</v>
      </c>
      <c r="BB468" s="2">
        <f t="shared" si="124"/>
        <v>8.4659978000000127</v>
      </c>
      <c r="BC468" s="2">
        <f t="shared" si="125"/>
        <v>8.4659978000000127</v>
      </c>
      <c r="BD468" s="2">
        <f t="shared" si="126"/>
        <v>8.4659978000000127</v>
      </c>
      <c r="BE468" s="2">
        <f t="shared" si="127"/>
        <v>8.4659978000000127</v>
      </c>
      <c r="BF468" s="2">
        <f t="shared" si="115"/>
        <v>1</v>
      </c>
      <c r="BG468" s="2"/>
      <c r="BH468" s="2">
        <f t="shared" si="116"/>
        <v>8.4659978000000127</v>
      </c>
    </row>
    <row r="469" spans="1:60" x14ac:dyDescent="0.25">
      <c r="A469">
        <v>2183322</v>
      </c>
      <c r="B469">
        <v>13239699</v>
      </c>
      <c r="C469" t="s">
        <v>132</v>
      </c>
      <c r="D469">
        <v>2019</v>
      </c>
      <c r="E469">
        <v>0.04</v>
      </c>
      <c r="F469">
        <v>0</v>
      </c>
      <c r="G469">
        <v>0</v>
      </c>
      <c r="H469">
        <v>0</v>
      </c>
      <c r="I469">
        <v>1.73</v>
      </c>
      <c r="J469">
        <v>0</v>
      </c>
      <c r="K469">
        <v>0</v>
      </c>
      <c r="L469">
        <v>1</v>
      </c>
      <c r="M469" t="s">
        <v>747</v>
      </c>
      <c r="N469">
        <v>1.17</v>
      </c>
      <c r="O469">
        <v>67.8</v>
      </c>
      <c r="P469" t="s">
        <v>41</v>
      </c>
      <c r="Q469" t="s">
        <v>42</v>
      </c>
      <c r="R469" t="s">
        <v>42</v>
      </c>
      <c r="S469" s="1">
        <v>43606.438530092601</v>
      </c>
      <c r="T469" t="s">
        <v>144</v>
      </c>
      <c r="U469" t="s">
        <v>135</v>
      </c>
      <c r="V469" t="s">
        <v>748</v>
      </c>
      <c r="W469" s="1">
        <v>41257</v>
      </c>
      <c r="Y469">
        <v>1228107108</v>
      </c>
      <c r="AA469">
        <v>100050073287</v>
      </c>
      <c r="AF469" t="s">
        <v>46</v>
      </c>
      <c r="AG469" t="s">
        <v>267</v>
      </c>
      <c r="AH469">
        <v>0</v>
      </c>
      <c r="AI469" t="s">
        <v>148</v>
      </c>
      <c r="AJ469">
        <v>337758.92099999997</v>
      </c>
      <c r="AK469">
        <v>4981.6949999999997</v>
      </c>
      <c r="AL469">
        <v>67.8</v>
      </c>
      <c r="AM469">
        <v>4001</v>
      </c>
      <c r="AN469" t="s">
        <v>199</v>
      </c>
      <c r="AO469" t="s">
        <v>268</v>
      </c>
      <c r="AP469" t="s">
        <v>269</v>
      </c>
      <c r="AR469">
        <f t="shared" si="117"/>
        <v>4981.6949999999997</v>
      </c>
      <c r="AS469">
        <f t="shared" si="118"/>
        <v>337758.92099999997</v>
      </c>
      <c r="AT469" s="2">
        <f t="shared" si="119"/>
        <v>50</v>
      </c>
      <c r="AU469" s="2">
        <f t="shared" si="120"/>
        <v>88674.170999999973</v>
      </c>
      <c r="AV469" s="3">
        <f t="shared" si="112"/>
        <v>1E-3</v>
      </c>
      <c r="AW469" s="2">
        <f t="shared" si="121"/>
        <v>88.674170999999973</v>
      </c>
      <c r="AX469" s="2">
        <f t="shared" si="113"/>
        <v>1.17</v>
      </c>
      <c r="AY469" s="2">
        <f t="shared" si="114"/>
        <v>0</v>
      </c>
      <c r="AZ469" s="2">
        <f t="shared" si="122"/>
        <v>17.734834199999995</v>
      </c>
      <c r="BA469" s="2">
        <f t="shared" si="123"/>
        <v>17.734834199999995</v>
      </c>
      <c r="BB469" s="2">
        <f t="shared" si="124"/>
        <v>35.469668399999989</v>
      </c>
      <c r="BC469" s="2">
        <f t="shared" si="125"/>
        <v>35.469668399999989</v>
      </c>
      <c r="BD469" s="2">
        <f t="shared" si="126"/>
        <v>53.204502599999984</v>
      </c>
      <c r="BE469" s="2">
        <f t="shared" si="127"/>
        <v>53.204502599999984</v>
      </c>
      <c r="BF469" s="2">
        <f t="shared" si="115"/>
        <v>1.5</v>
      </c>
      <c r="BG469" s="2"/>
      <c r="BH469" s="2">
        <f t="shared" si="116"/>
        <v>39.016635239999992</v>
      </c>
    </row>
    <row r="470" spans="1:60" x14ac:dyDescent="0.25">
      <c r="A470">
        <v>2213434</v>
      </c>
      <c r="B470">
        <v>13095306</v>
      </c>
      <c r="C470" t="s">
        <v>132</v>
      </c>
      <c r="D470">
        <v>2019</v>
      </c>
      <c r="E470">
        <v>0.33</v>
      </c>
      <c r="F470">
        <v>1696</v>
      </c>
      <c r="G470">
        <v>0</v>
      </c>
      <c r="H470">
        <v>1655</v>
      </c>
      <c r="I470">
        <v>501638.8</v>
      </c>
      <c r="J470">
        <v>0</v>
      </c>
      <c r="K470">
        <v>2</v>
      </c>
      <c r="L470">
        <v>1</v>
      </c>
      <c r="M470" t="s">
        <v>749</v>
      </c>
      <c r="N470">
        <v>338716.27</v>
      </c>
      <c r="O470">
        <v>33.6</v>
      </c>
      <c r="P470" t="s">
        <v>58</v>
      </c>
      <c r="Q470" t="s">
        <v>59</v>
      </c>
      <c r="R470" t="s">
        <v>60</v>
      </c>
      <c r="S470" s="1">
        <v>43606.4405555556</v>
      </c>
      <c r="T470" t="s">
        <v>144</v>
      </c>
      <c r="U470" t="s">
        <v>135</v>
      </c>
      <c r="V470" t="s">
        <v>750</v>
      </c>
      <c r="W470" s="1">
        <v>41121</v>
      </c>
      <c r="Y470">
        <v>1228191303</v>
      </c>
      <c r="AA470">
        <v>100195302495</v>
      </c>
      <c r="AD470" t="s">
        <v>62</v>
      </c>
      <c r="AF470" t="s">
        <v>46</v>
      </c>
      <c r="AG470" t="s">
        <v>267</v>
      </c>
      <c r="AH470">
        <v>0</v>
      </c>
      <c r="AI470" t="s">
        <v>148</v>
      </c>
      <c r="AJ470">
        <v>62474.9496</v>
      </c>
      <c r="AK470">
        <v>1859.3734999999999</v>
      </c>
      <c r="AL470">
        <v>33.6</v>
      </c>
      <c r="AM470">
        <v>4001</v>
      </c>
      <c r="AN470" t="s">
        <v>199</v>
      </c>
      <c r="AO470" t="s">
        <v>268</v>
      </c>
      <c r="AP470" t="s">
        <v>269</v>
      </c>
      <c r="AR470">
        <f t="shared" si="117"/>
        <v>1859.3734999999999</v>
      </c>
      <c r="AS470">
        <f t="shared" si="118"/>
        <v>62474.9496</v>
      </c>
      <c r="AT470" s="2">
        <f t="shared" si="119"/>
        <v>50</v>
      </c>
      <c r="AU470" s="2" t="str">
        <f t="shared" si="120"/>
        <v>вычет превышает налог</v>
      </c>
      <c r="AV470" s="3">
        <f t="shared" si="112"/>
        <v>1E-3</v>
      </c>
      <c r="AW470" s="2">
        <f t="shared" si="121"/>
        <v>0</v>
      </c>
      <c r="AX470" s="2">
        <f t="shared" si="113"/>
        <v>338716.27</v>
      </c>
      <c r="AY470" s="2" t="str">
        <f t="shared" si="114"/>
        <v>льгота</v>
      </c>
      <c r="AZ470" s="2">
        <f t="shared" si="122"/>
        <v>0</v>
      </c>
      <c r="BA470" s="2" t="str">
        <f t="shared" si="123"/>
        <v>льгота</v>
      </c>
      <c r="BB470" s="2">
        <f t="shared" si="124"/>
        <v>0</v>
      </c>
      <c r="BC470" s="2" t="str">
        <f t="shared" si="125"/>
        <v>льгота</v>
      </c>
      <c r="BD470" s="2">
        <f t="shared" si="126"/>
        <v>0</v>
      </c>
      <c r="BE470" s="2" t="str">
        <f t="shared" si="127"/>
        <v>льгота</v>
      </c>
      <c r="BF470" s="2" t="str">
        <f t="shared" si="115"/>
        <v>льгота</v>
      </c>
      <c r="BG470" s="2"/>
      <c r="BH470" s="2" t="str">
        <f t="shared" si="116"/>
        <v>льгота</v>
      </c>
    </row>
    <row r="471" spans="1:60" x14ac:dyDescent="0.25">
      <c r="A471">
        <v>2231764</v>
      </c>
      <c r="B471">
        <v>132394693</v>
      </c>
      <c r="C471" t="s">
        <v>132</v>
      </c>
      <c r="D471">
        <v>2019</v>
      </c>
      <c r="E471">
        <v>0.33</v>
      </c>
      <c r="F471">
        <v>2336</v>
      </c>
      <c r="G471">
        <v>0</v>
      </c>
      <c r="H471">
        <v>2279</v>
      </c>
      <c r="I471">
        <v>690686.4</v>
      </c>
      <c r="J471">
        <v>0</v>
      </c>
      <c r="K471">
        <v>0</v>
      </c>
      <c r="L471">
        <v>1</v>
      </c>
      <c r="M471" t="s">
        <v>751</v>
      </c>
      <c r="N471">
        <v>466364.89</v>
      </c>
      <c r="O471">
        <v>70.5</v>
      </c>
      <c r="P471" t="s">
        <v>58</v>
      </c>
      <c r="Q471" t="s">
        <v>59</v>
      </c>
      <c r="R471" t="s">
        <v>60</v>
      </c>
      <c r="S471" s="1">
        <v>43606.439502314803</v>
      </c>
      <c r="T471" t="s">
        <v>144</v>
      </c>
      <c r="U471" t="s">
        <v>135</v>
      </c>
      <c r="V471" t="s">
        <v>752</v>
      </c>
      <c r="W471" s="1">
        <v>37621</v>
      </c>
      <c r="Y471">
        <v>1228148242</v>
      </c>
      <c r="AA471">
        <v>100153775878</v>
      </c>
      <c r="AD471" t="s">
        <v>62</v>
      </c>
      <c r="AF471" t="s">
        <v>46</v>
      </c>
      <c r="AG471" t="s">
        <v>267</v>
      </c>
      <c r="AH471">
        <v>0</v>
      </c>
      <c r="AI471" t="s">
        <v>148</v>
      </c>
      <c r="AJ471">
        <v>131201.8818</v>
      </c>
      <c r="AK471">
        <v>1861.0196000000001</v>
      </c>
      <c r="AL471">
        <v>70.5</v>
      </c>
      <c r="AM471">
        <v>4001</v>
      </c>
      <c r="AN471" t="s">
        <v>199</v>
      </c>
      <c r="AO471" t="s">
        <v>268</v>
      </c>
      <c r="AP471" t="s">
        <v>269</v>
      </c>
      <c r="AR471">
        <f t="shared" si="117"/>
        <v>1861.0196000000001</v>
      </c>
      <c r="AS471">
        <f t="shared" si="118"/>
        <v>131201.8818</v>
      </c>
      <c r="AT471" s="2">
        <f t="shared" si="119"/>
        <v>50</v>
      </c>
      <c r="AU471" s="2">
        <f t="shared" si="120"/>
        <v>38150.901799999992</v>
      </c>
      <c r="AV471" s="3">
        <f t="shared" si="112"/>
        <v>1E-3</v>
      </c>
      <c r="AW471" s="2">
        <f t="shared" si="121"/>
        <v>38.150901799999993</v>
      </c>
      <c r="AX471" s="2">
        <f t="shared" si="113"/>
        <v>466364.89</v>
      </c>
      <c r="AY471" s="2" t="str">
        <f t="shared" si="114"/>
        <v>льгота</v>
      </c>
      <c r="AZ471" s="2">
        <f t="shared" si="122"/>
        <v>38.150901799999993</v>
      </c>
      <c r="BA471" s="2" t="str">
        <f t="shared" si="123"/>
        <v>льгота</v>
      </c>
      <c r="BB471" s="2">
        <f t="shared" si="124"/>
        <v>38.150901799999993</v>
      </c>
      <c r="BC471" s="2" t="str">
        <f t="shared" si="125"/>
        <v>льгота</v>
      </c>
      <c r="BD471" s="2">
        <f t="shared" si="126"/>
        <v>38.150901799999993</v>
      </c>
      <c r="BE471" s="2" t="str">
        <f t="shared" si="127"/>
        <v>льгота</v>
      </c>
      <c r="BF471" s="2" t="str">
        <f t="shared" si="115"/>
        <v>льгота</v>
      </c>
      <c r="BG471" s="2"/>
      <c r="BH471" s="2" t="str">
        <f t="shared" si="116"/>
        <v>льгота</v>
      </c>
    </row>
    <row r="472" spans="1:60" x14ac:dyDescent="0.25">
      <c r="A472">
        <v>2252565</v>
      </c>
      <c r="B472">
        <v>161979071</v>
      </c>
      <c r="C472" t="s">
        <v>132</v>
      </c>
      <c r="D472">
        <v>2019</v>
      </c>
      <c r="E472">
        <v>0</v>
      </c>
      <c r="F472">
        <v>0</v>
      </c>
      <c r="G472">
        <v>0</v>
      </c>
      <c r="H472">
        <v>0</v>
      </c>
      <c r="I472">
        <v>0</v>
      </c>
      <c r="J472">
        <v>0</v>
      </c>
      <c r="K472">
        <v>0</v>
      </c>
      <c r="L472">
        <v>1</v>
      </c>
      <c r="M472" t="s">
        <v>753</v>
      </c>
      <c r="O472">
        <v>88.9</v>
      </c>
      <c r="P472" t="s">
        <v>58</v>
      </c>
      <c r="Q472" t="s">
        <v>59</v>
      </c>
      <c r="R472" t="s">
        <v>60</v>
      </c>
      <c r="S472" s="1">
        <v>43606.441053240698</v>
      </c>
      <c r="T472" t="s">
        <v>144</v>
      </c>
      <c r="U472" t="s">
        <v>135</v>
      </c>
      <c r="V472" t="s">
        <v>754</v>
      </c>
      <c r="W472" s="1">
        <v>41975</v>
      </c>
      <c r="Y472">
        <v>1228211572</v>
      </c>
      <c r="AA472">
        <v>100153775886</v>
      </c>
      <c r="AF472" t="s">
        <v>46</v>
      </c>
      <c r="AG472" t="s">
        <v>267</v>
      </c>
      <c r="AH472">
        <v>0</v>
      </c>
      <c r="AI472" t="s">
        <v>148</v>
      </c>
      <c r="AJ472">
        <v>413355.6274</v>
      </c>
      <c r="AK472">
        <v>4649.6696000000002</v>
      </c>
      <c r="AL472">
        <v>88.9</v>
      </c>
      <c r="AM472">
        <v>4001</v>
      </c>
      <c r="AN472" t="s">
        <v>199</v>
      </c>
      <c r="AO472" t="s">
        <v>268</v>
      </c>
      <c r="AP472" t="s">
        <v>269</v>
      </c>
      <c r="AR472">
        <f t="shared" si="117"/>
        <v>4649.6696000000002</v>
      </c>
      <c r="AS472">
        <f t="shared" si="118"/>
        <v>413355.6274</v>
      </c>
      <c r="AT472" s="2">
        <f t="shared" si="119"/>
        <v>50</v>
      </c>
      <c r="AU472" s="2">
        <f t="shared" si="120"/>
        <v>180872.14739999999</v>
      </c>
      <c r="AV472" s="3">
        <f t="shared" si="112"/>
        <v>1E-3</v>
      </c>
      <c r="AW472" s="2">
        <f t="shared" si="121"/>
        <v>180.87214739999999</v>
      </c>
      <c r="AX472" s="2">
        <f t="shared" si="113"/>
        <v>0</v>
      </c>
      <c r="AY472" s="2">
        <f t="shared" si="114"/>
        <v>0</v>
      </c>
      <c r="AZ472" s="2">
        <f t="shared" si="122"/>
        <v>36.174429480000001</v>
      </c>
      <c r="BA472" s="2">
        <f t="shared" si="123"/>
        <v>36.174429480000001</v>
      </c>
      <c r="BB472" s="2">
        <f t="shared" si="124"/>
        <v>72.348858960000001</v>
      </c>
      <c r="BC472" s="2">
        <f t="shared" si="125"/>
        <v>72.348858960000001</v>
      </c>
      <c r="BD472" s="2">
        <f t="shared" si="126"/>
        <v>108.52328843999999</v>
      </c>
      <c r="BE472" s="2">
        <f t="shared" si="127"/>
        <v>108.52328843999999</v>
      </c>
      <c r="BF472" s="2">
        <f t="shared" si="115"/>
        <v>1.4999999999999998</v>
      </c>
      <c r="BG472" s="2"/>
      <c r="BH472" s="2">
        <f t="shared" si="116"/>
        <v>79.58374485600001</v>
      </c>
    </row>
    <row r="473" spans="1:60" x14ac:dyDescent="0.25">
      <c r="A473">
        <v>2200771</v>
      </c>
      <c r="B473">
        <v>13095243</v>
      </c>
      <c r="C473" t="s">
        <v>132</v>
      </c>
      <c r="D473">
        <v>2019</v>
      </c>
      <c r="E473">
        <v>0.14000000000000001</v>
      </c>
      <c r="F473">
        <v>452</v>
      </c>
      <c r="G473">
        <v>0</v>
      </c>
      <c r="H473">
        <v>441</v>
      </c>
      <c r="I473">
        <v>315101.65000000002</v>
      </c>
      <c r="J473">
        <v>0</v>
      </c>
      <c r="K473">
        <v>0</v>
      </c>
      <c r="L473">
        <v>1</v>
      </c>
      <c r="M473" t="s">
        <v>755</v>
      </c>
      <c r="N473">
        <v>212762.76</v>
      </c>
      <c r="O473">
        <v>42.6</v>
      </c>
      <c r="P473" t="s">
        <v>58</v>
      </c>
      <c r="Q473" t="s">
        <v>59</v>
      </c>
      <c r="R473" t="s">
        <v>60</v>
      </c>
      <c r="S473" s="1">
        <v>43606.457858796297</v>
      </c>
      <c r="T473" t="s">
        <v>144</v>
      </c>
      <c r="U473" t="s">
        <v>135</v>
      </c>
      <c r="V473" t="s">
        <v>756</v>
      </c>
      <c r="W473" s="1">
        <v>42724</v>
      </c>
      <c r="Y473">
        <v>1228929330</v>
      </c>
      <c r="AA473">
        <v>100145048815</v>
      </c>
      <c r="AD473" t="s">
        <v>62</v>
      </c>
      <c r="AF473" t="s">
        <v>46</v>
      </c>
      <c r="AG473" t="s">
        <v>267</v>
      </c>
      <c r="AH473">
        <v>0</v>
      </c>
      <c r="AI473" t="s">
        <v>148</v>
      </c>
      <c r="AJ473">
        <v>105640.3703</v>
      </c>
      <c r="AK473">
        <v>2479.8209000000002</v>
      </c>
      <c r="AL473">
        <v>42.6</v>
      </c>
      <c r="AM473">
        <v>4001</v>
      </c>
      <c r="AN473" t="s">
        <v>199</v>
      </c>
      <c r="AO473" t="s">
        <v>268</v>
      </c>
      <c r="AP473" t="s">
        <v>269</v>
      </c>
      <c r="AR473">
        <f t="shared" si="117"/>
        <v>2479.8209000000002</v>
      </c>
      <c r="AS473">
        <f t="shared" si="118"/>
        <v>105640.3703</v>
      </c>
      <c r="AT473" s="2">
        <f t="shared" si="119"/>
        <v>50</v>
      </c>
      <c r="AU473" s="2" t="str">
        <f t="shared" si="120"/>
        <v>вычет превышает налог</v>
      </c>
      <c r="AV473" s="3">
        <f t="shared" si="112"/>
        <v>1E-3</v>
      </c>
      <c r="AW473" s="2">
        <f t="shared" si="121"/>
        <v>0</v>
      </c>
      <c r="AX473" s="2">
        <f t="shared" si="113"/>
        <v>212762.76</v>
      </c>
      <c r="AY473" s="2" t="str">
        <f t="shared" si="114"/>
        <v>льгота</v>
      </c>
      <c r="AZ473" s="2">
        <f t="shared" si="122"/>
        <v>0</v>
      </c>
      <c r="BA473" s="2" t="str">
        <f t="shared" si="123"/>
        <v>льгота</v>
      </c>
      <c r="BB473" s="2">
        <f t="shared" si="124"/>
        <v>0</v>
      </c>
      <c r="BC473" s="2" t="str">
        <f t="shared" si="125"/>
        <v>льгота</v>
      </c>
      <c r="BD473" s="2">
        <f t="shared" si="126"/>
        <v>0</v>
      </c>
      <c r="BE473" s="2" t="str">
        <f t="shared" si="127"/>
        <v>льгота</v>
      </c>
      <c r="BF473" s="2" t="str">
        <f t="shared" si="115"/>
        <v>льгота</v>
      </c>
      <c r="BG473" s="2"/>
      <c r="BH473" s="2" t="str">
        <f t="shared" si="116"/>
        <v>льгота</v>
      </c>
    </row>
    <row r="474" spans="1:60" x14ac:dyDescent="0.25">
      <c r="A474">
        <v>2224165</v>
      </c>
      <c r="B474">
        <v>123965639</v>
      </c>
      <c r="C474" t="s">
        <v>132</v>
      </c>
      <c r="D474">
        <v>2019</v>
      </c>
      <c r="E474">
        <v>0.33</v>
      </c>
      <c r="F474">
        <v>6369</v>
      </c>
      <c r="G474">
        <v>6214</v>
      </c>
      <c r="H474">
        <v>0</v>
      </c>
      <c r="I474">
        <v>1883096.17</v>
      </c>
      <c r="J474">
        <v>0</v>
      </c>
      <c r="K474">
        <v>0</v>
      </c>
      <c r="L474">
        <v>1</v>
      </c>
      <c r="M474" t="s">
        <v>757</v>
      </c>
      <c r="N474">
        <v>1271503.1499999999</v>
      </c>
      <c r="O474">
        <v>186.3</v>
      </c>
      <c r="P474" t="s">
        <v>41</v>
      </c>
      <c r="Q474" t="s">
        <v>42</v>
      </c>
      <c r="R474" t="s">
        <v>42</v>
      </c>
      <c r="S474" s="1">
        <v>43606.434432870403</v>
      </c>
      <c r="T474" t="s">
        <v>144</v>
      </c>
      <c r="U474" t="s">
        <v>135</v>
      </c>
      <c r="V474" t="s">
        <v>758</v>
      </c>
      <c r="W474" s="1">
        <v>37161</v>
      </c>
      <c r="Y474">
        <v>1227944393</v>
      </c>
      <c r="AA474">
        <v>100121999297</v>
      </c>
      <c r="AF474" t="s">
        <v>46</v>
      </c>
      <c r="AG474" t="s">
        <v>267</v>
      </c>
      <c r="AH474">
        <v>0</v>
      </c>
      <c r="AI474" t="s">
        <v>148</v>
      </c>
      <c r="AJ474">
        <v>936215.68149999995</v>
      </c>
      <c r="AK474">
        <v>5025.3122999999996</v>
      </c>
      <c r="AL474">
        <v>186.3</v>
      </c>
      <c r="AM474">
        <v>4001</v>
      </c>
      <c r="AN474" t="s">
        <v>199</v>
      </c>
      <c r="AO474" t="s">
        <v>268</v>
      </c>
      <c r="AP474" t="s">
        <v>269</v>
      </c>
      <c r="AR474">
        <f t="shared" si="117"/>
        <v>5025.3122999999996</v>
      </c>
      <c r="AS474">
        <f t="shared" si="118"/>
        <v>936215.68149999995</v>
      </c>
      <c r="AT474" s="2">
        <f t="shared" si="119"/>
        <v>50</v>
      </c>
      <c r="AU474" s="2">
        <f t="shared" si="120"/>
        <v>684950.06649999996</v>
      </c>
      <c r="AV474" s="3">
        <f t="shared" si="112"/>
        <v>1E-3</v>
      </c>
      <c r="AW474" s="2">
        <f t="shared" si="121"/>
        <v>684.95006649999993</v>
      </c>
      <c r="AX474" s="2">
        <f t="shared" si="113"/>
        <v>1271503.1499999999</v>
      </c>
      <c r="AY474" s="2">
        <f t="shared" si="114"/>
        <v>6369</v>
      </c>
      <c r="AZ474" s="2">
        <f t="shared" si="122"/>
        <v>684.95006649999993</v>
      </c>
      <c r="BA474" s="2">
        <f t="shared" si="123"/>
        <v>684.95006649999993</v>
      </c>
      <c r="BB474" s="2">
        <f t="shared" si="124"/>
        <v>684.95006649999993</v>
      </c>
      <c r="BC474" s="2">
        <f t="shared" si="125"/>
        <v>684.95006649999993</v>
      </c>
      <c r="BD474" s="2">
        <f t="shared" si="126"/>
        <v>684.95006649999993</v>
      </c>
      <c r="BE474" s="2">
        <f t="shared" si="127"/>
        <v>684.95006649999993</v>
      </c>
      <c r="BF474" s="2">
        <f t="shared" si="115"/>
        <v>1</v>
      </c>
      <c r="BG474" s="2"/>
      <c r="BH474" s="2">
        <f t="shared" si="116"/>
        <v>684.95006649999993</v>
      </c>
    </row>
    <row r="475" spans="1:60" x14ac:dyDescent="0.25">
      <c r="A475">
        <v>2201163</v>
      </c>
      <c r="B475">
        <v>13091701</v>
      </c>
      <c r="C475" t="s">
        <v>132</v>
      </c>
      <c r="D475">
        <v>2019</v>
      </c>
      <c r="E475">
        <v>0.33</v>
      </c>
      <c r="F475">
        <v>3423</v>
      </c>
      <c r="G475">
        <v>0</v>
      </c>
      <c r="H475">
        <v>3340</v>
      </c>
      <c r="I475">
        <v>1012017.46</v>
      </c>
      <c r="J475">
        <v>0</v>
      </c>
      <c r="K475">
        <v>2</v>
      </c>
      <c r="L475">
        <v>1</v>
      </c>
      <c r="M475" t="s">
        <v>759</v>
      </c>
      <c r="N475">
        <v>683333.87</v>
      </c>
      <c r="O475">
        <v>68.400000000000006</v>
      </c>
      <c r="P475" t="s">
        <v>58</v>
      </c>
      <c r="Q475" t="s">
        <v>59</v>
      </c>
      <c r="R475" t="s">
        <v>60</v>
      </c>
      <c r="S475" s="1">
        <v>43606.456782407397</v>
      </c>
      <c r="T475" t="s">
        <v>144</v>
      </c>
      <c r="U475" t="s">
        <v>135</v>
      </c>
      <c r="V475" t="s">
        <v>760</v>
      </c>
      <c r="W475" s="1">
        <v>39562</v>
      </c>
      <c r="Y475">
        <v>1228879825</v>
      </c>
      <c r="AA475">
        <v>100119117595</v>
      </c>
      <c r="AD475" t="s">
        <v>62</v>
      </c>
      <c r="AF475" t="s">
        <v>46</v>
      </c>
      <c r="AG475" t="s">
        <v>267</v>
      </c>
      <c r="AH475">
        <v>0</v>
      </c>
      <c r="AI475" t="s">
        <v>148</v>
      </c>
      <c r="AJ475">
        <v>169718.26610000001</v>
      </c>
      <c r="AK475">
        <v>2481.2611999999999</v>
      </c>
      <c r="AL475">
        <v>68.400000000000006</v>
      </c>
      <c r="AM475">
        <v>4001</v>
      </c>
      <c r="AN475" t="s">
        <v>199</v>
      </c>
      <c r="AO475" t="s">
        <v>268</v>
      </c>
      <c r="AP475" t="s">
        <v>269</v>
      </c>
      <c r="AR475">
        <f t="shared" si="117"/>
        <v>2481.2611999999999</v>
      </c>
      <c r="AS475">
        <f t="shared" si="118"/>
        <v>169718.26610000001</v>
      </c>
      <c r="AT475" s="2">
        <f t="shared" si="119"/>
        <v>50</v>
      </c>
      <c r="AU475" s="2">
        <f t="shared" si="120"/>
        <v>45655.20610000001</v>
      </c>
      <c r="AV475" s="3">
        <f t="shared" si="112"/>
        <v>1E-3</v>
      </c>
      <c r="AW475" s="2">
        <f t="shared" si="121"/>
        <v>45.655206100000008</v>
      </c>
      <c r="AX475" s="2">
        <f t="shared" si="113"/>
        <v>683333.87</v>
      </c>
      <c r="AY475" s="2" t="str">
        <f t="shared" si="114"/>
        <v>льгота</v>
      </c>
      <c r="AZ475" s="2">
        <f t="shared" si="122"/>
        <v>45.655206100000008</v>
      </c>
      <c r="BA475" s="2" t="str">
        <f t="shared" si="123"/>
        <v>льгота</v>
      </c>
      <c r="BB475" s="2">
        <f t="shared" si="124"/>
        <v>45.655206100000008</v>
      </c>
      <c r="BC475" s="2" t="str">
        <f t="shared" si="125"/>
        <v>льгота</v>
      </c>
      <c r="BD475" s="2">
        <f t="shared" si="126"/>
        <v>45.655206100000008</v>
      </c>
      <c r="BE475" s="2" t="str">
        <f t="shared" si="127"/>
        <v>льгота</v>
      </c>
      <c r="BF475" s="2" t="str">
        <f t="shared" si="115"/>
        <v>льгота</v>
      </c>
      <c r="BG475" s="2"/>
      <c r="BH475" s="2" t="str">
        <f t="shared" si="116"/>
        <v>льгота</v>
      </c>
    </row>
    <row r="476" spans="1:60" x14ac:dyDescent="0.25">
      <c r="A476">
        <v>2208060</v>
      </c>
      <c r="B476">
        <v>13091707</v>
      </c>
      <c r="C476" t="s">
        <v>132</v>
      </c>
      <c r="D476">
        <v>2019</v>
      </c>
      <c r="E476">
        <v>0.14000000000000001</v>
      </c>
      <c r="F476">
        <v>713</v>
      </c>
      <c r="G476">
        <v>0</v>
      </c>
      <c r="H476">
        <v>696</v>
      </c>
      <c r="I476">
        <v>497195.77</v>
      </c>
      <c r="J476">
        <v>0</v>
      </c>
      <c r="K476">
        <v>0</v>
      </c>
      <c r="L476">
        <v>1</v>
      </c>
      <c r="M476" t="s">
        <v>761</v>
      </c>
      <c r="N476">
        <v>335716.25</v>
      </c>
      <c r="O476">
        <v>56.1</v>
      </c>
      <c r="P476" t="s">
        <v>58</v>
      </c>
      <c r="Q476" t="s">
        <v>59</v>
      </c>
      <c r="R476" t="s">
        <v>60</v>
      </c>
      <c r="S476" s="1">
        <v>43606.451828703699</v>
      </c>
      <c r="T476" t="s">
        <v>144</v>
      </c>
      <c r="U476" t="s">
        <v>135</v>
      </c>
      <c r="V476" t="s">
        <v>762</v>
      </c>
      <c r="W476" s="1">
        <v>41009</v>
      </c>
      <c r="Y476">
        <v>1228665603</v>
      </c>
      <c r="AA476">
        <v>100154352652</v>
      </c>
      <c r="AD476" t="s">
        <v>62</v>
      </c>
      <c r="AF476" t="s">
        <v>46</v>
      </c>
      <c r="AG476" t="s">
        <v>267</v>
      </c>
      <c r="AH476">
        <v>0</v>
      </c>
      <c r="AI476" t="s">
        <v>148</v>
      </c>
      <c r="AJ476">
        <v>104372.7597</v>
      </c>
      <c r="AK476">
        <v>1860.4770000000001</v>
      </c>
      <c r="AL476">
        <v>56.1</v>
      </c>
      <c r="AM476">
        <v>4001</v>
      </c>
      <c r="AN476" t="s">
        <v>199</v>
      </c>
      <c r="AO476" t="s">
        <v>268</v>
      </c>
      <c r="AP476" t="s">
        <v>269</v>
      </c>
      <c r="AR476">
        <f t="shared" si="117"/>
        <v>1860.4770000000001</v>
      </c>
      <c r="AS476">
        <f t="shared" si="118"/>
        <v>104372.7597</v>
      </c>
      <c r="AT476" s="2">
        <f t="shared" si="119"/>
        <v>50</v>
      </c>
      <c r="AU476" s="2">
        <f t="shared" si="120"/>
        <v>11348.909699999989</v>
      </c>
      <c r="AV476" s="3">
        <f t="shared" si="112"/>
        <v>1E-3</v>
      </c>
      <c r="AW476" s="2">
        <f t="shared" si="121"/>
        <v>11.348909699999989</v>
      </c>
      <c r="AX476" s="2">
        <f t="shared" si="113"/>
        <v>335716.25</v>
      </c>
      <c r="AY476" s="2" t="str">
        <f t="shared" si="114"/>
        <v>льгота</v>
      </c>
      <c r="AZ476" s="2">
        <f t="shared" si="122"/>
        <v>11.348909699999989</v>
      </c>
      <c r="BA476" s="2" t="str">
        <f t="shared" si="123"/>
        <v>льгота</v>
      </c>
      <c r="BB476" s="2">
        <f t="shared" si="124"/>
        <v>11.348909699999989</v>
      </c>
      <c r="BC476" s="2" t="str">
        <f t="shared" si="125"/>
        <v>льгота</v>
      </c>
      <c r="BD476" s="2">
        <f t="shared" si="126"/>
        <v>11.348909699999989</v>
      </c>
      <c r="BE476" s="2" t="str">
        <f t="shared" si="127"/>
        <v>льгота</v>
      </c>
      <c r="BF476" s="2" t="str">
        <f t="shared" si="115"/>
        <v>льгота</v>
      </c>
      <c r="BG476" s="2"/>
      <c r="BH476" s="2" t="str">
        <f t="shared" si="116"/>
        <v>льгота</v>
      </c>
    </row>
    <row r="477" spans="1:60" x14ac:dyDescent="0.25">
      <c r="A477">
        <v>2235563</v>
      </c>
      <c r="B477">
        <v>137436953</v>
      </c>
      <c r="C477" t="s">
        <v>132</v>
      </c>
      <c r="D477">
        <v>2019</v>
      </c>
      <c r="E477">
        <v>0.33</v>
      </c>
      <c r="F477">
        <v>3945</v>
      </c>
      <c r="G477">
        <v>0</v>
      </c>
      <c r="H477">
        <v>3849</v>
      </c>
      <c r="I477">
        <v>1166375.18</v>
      </c>
      <c r="J477">
        <v>0</v>
      </c>
      <c r="K477">
        <v>0</v>
      </c>
      <c r="L477">
        <v>1</v>
      </c>
      <c r="M477" t="s">
        <v>763</v>
      </c>
      <c r="N477">
        <v>787559.2</v>
      </c>
      <c r="O477">
        <v>94</v>
      </c>
      <c r="P477" t="s">
        <v>58</v>
      </c>
      <c r="Q477" t="s">
        <v>59</v>
      </c>
      <c r="R477" t="s">
        <v>60</v>
      </c>
      <c r="S477" s="1">
        <v>43606.436608796299</v>
      </c>
      <c r="T477" t="s">
        <v>144</v>
      </c>
      <c r="U477" t="s">
        <v>135</v>
      </c>
      <c r="V477" t="s">
        <v>764</v>
      </c>
      <c r="W477" s="1">
        <v>40443</v>
      </c>
      <c r="Y477">
        <v>1228029756</v>
      </c>
      <c r="AA477">
        <v>100097809340</v>
      </c>
      <c r="AD477" t="s">
        <v>62</v>
      </c>
      <c r="AF477" t="s">
        <v>46</v>
      </c>
      <c r="AG477" t="s">
        <v>267</v>
      </c>
      <c r="AH477">
        <v>0</v>
      </c>
      <c r="AI477" t="s">
        <v>148</v>
      </c>
      <c r="AJ477">
        <v>233339.5558</v>
      </c>
      <c r="AK477">
        <v>2482.3357000000001</v>
      </c>
      <c r="AL477">
        <v>94</v>
      </c>
      <c r="AM477">
        <v>4001</v>
      </c>
      <c r="AN477" t="s">
        <v>199</v>
      </c>
      <c r="AO477" t="s">
        <v>268</v>
      </c>
      <c r="AP477" t="s">
        <v>269</v>
      </c>
      <c r="AR477">
        <f t="shared" si="117"/>
        <v>2482.3357000000001</v>
      </c>
      <c r="AS477">
        <f t="shared" si="118"/>
        <v>233339.5558</v>
      </c>
      <c r="AT477" s="2">
        <f t="shared" si="119"/>
        <v>50</v>
      </c>
      <c r="AU477" s="2">
        <f t="shared" si="120"/>
        <v>109222.7708</v>
      </c>
      <c r="AV477" s="3">
        <f t="shared" si="112"/>
        <v>1E-3</v>
      </c>
      <c r="AW477" s="2">
        <f t="shared" si="121"/>
        <v>109.22277080000001</v>
      </c>
      <c r="AX477" s="2">
        <f t="shared" si="113"/>
        <v>787559.2</v>
      </c>
      <c r="AY477" s="2" t="str">
        <f t="shared" si="114"/>
        <v>льгота</v>
      </c>
      <c r="AZ477" s="2">
        <f t="shared" si="122"/>
        <v>109.22277080000001</v>
      </c>
      <c r="BA477" s="2" t="str">
        <f t="shared" si="123"/>
        <v>льгота</v>
      </c>
      <c r="BB477" s="2">
        <f t="shared" si="124"/>
        <v>109.22277080000001</v>
      </c>
      <c r="BC477" s="2" t="str">
        <f t="shared" si="125"/>
        <v>льгота</v>
      </c>
      <c r="BD477" s="2">
        <f t="shared" si="126"/>
        <v>109.22277080000001</v>
      </c>
      <c r="BE477" s="2" t="str">
        <f t="shared" si="127"/>
        <v>льгота</v>
      </c>
      <c r="BF477" s="2" t="str">
        <f t="shared" si="115"/>
        <v>льгота</v>
      </c>
      <c r="BG477" s="2"/>
      <c r="BH477" s="2" t="str">
        <f t="shared" si="116"/>
        <v>льгота</v>
      </c>
    </row>
    <row r="478" spans="1:60" x14ac:dyDescent="0.25">
      <c r="A478">
        <v>2221557</v>
      </c>
      <c r="B478">
        <v>121295017</v>
      </c>
      <c r="C478" t="s">
        <v>132</v>
      </c>
      <c r="D478">
        <v>2019</v>
      </c>
      <c r="E478">
        <v>0.14000000000000001</v>
      </c>
      <c r="F478">
        <v>524</v>
      </c>
      <c r="G478">
        <v>0</v>
      </c>
      <c r="H478">
        <v>511</v>
      </c>
      <c r="I478">
        <v>364829.5</v>
      </c>
      <c r="J478">
        <v>0</v>
      </c>
      <c r="K478">
        <v>0</v>
      </c>
      <c r="L478">
        <v>1</v>
      </c>
      <c r="M478" t="s">
        <v>765</v>
      </c>
      <c r="N478">
        <v>246339.97</v>
      </c>
      <c r="O478">
        <v>38.9</v>
      </c>
      <c r="P478" t="s">
        <v>58</v>
      </c>
      <c r="Q478" t="s">
        <v>59</v>
      </c>
      <c r="R478" t="s">
        <v>60</v>
      </c>
      <c r="S478" s="1">
        <v>43606.433576388903</v>
      </c>
      <c r="T478" t="s">
        <v>144</v>
      </c>
      <c r="U478" t="s">
        <v>135</v>
      </c>
      <c r="V478" t="s">
        <v>766</v>
      </c>
      <c r="W478" s="1">
        <v>35431</v>
      </c>
      <c r="Y478">
        <v>1227909971</v>
      </c>
      <c r="AA478">
        <v>100139609409</v>
      </c>
      <c r="AD478" t="s">
        <v>62</v>
      </c>
      <c r="AF478" t="s">
        <v>46</v>
      </c>
      <c r="AG478" t="s">
        <v>267</v>
      </c>
      <c r="AH478">
        <v>0</v>
      </c>
      <c r="AI478" t="s">
        <v>148</v>
      </c>
      <c r="AJ478">
        <v>72341.299199999994</v>
      </c>
      <c r="AK478">
        <v>1859.6735000000001</v>
      </c>
      <c r="AL478">
        <v>38.9</v>
      </c>
      <c r="AM478">
        <v>4001</v>
      </c>
      <c r="AN478" t="s">
        <v>199</v>
      </c>
      <c r="AO478" t="s">
        <v>268</v>
      </c>
      <c r="AP478" t="s">
        <v>269</v>
      </c>
      <c r="AR478">
        <f t="shared" si="117"/>
        <v>1859.6735000000001</v>
      </c>
      <c r="AS478">
        <f t="shared" si="118"/>
        <v>72341.299199999994</v>
      </c>
      <c r="AT478" s="2">
        <f t="shared" si="119"/>
        <v>50</v>
      </c>
      <c r="AU478" s="2" t="str">
        <f t="shared" si="120"/>
        <v>вычет превышает налог</v>
      </c>
      <c r="AV478" s="3">
        <f t="shared" si="112"/>
        <v>1E-3</v>
      </c>
      <c r="AW478" s="2">
        <f t="shared" si="121"/>
        <v>0</v>
      </c>
      <c r="AX478" s="2">
        <f t="shared" si="113"/>
        <v>246339.97</v>
      </c>
      <c r="AY478" s="2" t="str">
        <f t="shared" si="114"/>
        <v>льгота</v>
      </c>
      <c r="AZ478" s="2">
        <f t="shared" si="122"/>
        <v>0</v>
      </c>
      <c r="BA478" s="2" t="str">
        <f t="shared" si="123"/>
        <v>льгота</v>
      </c>
      <c r="BB478" s="2">
        <f t="shared" si="124"/>
        <v>0</v>
      </c>
      <c r="BC478" s="2" t="str">
        <f t="shared" si="125"/>
        <v>льгота</v>
      </c>
      <c r="BD478" s="2">
        <f t="shared" si="126"/>
        <v>0</v>
      </c>
      <c r="BE478" s="2" t="str">
        <f t="shared" si="127"/>
        <v>льгота</v>
      </c>
      <c r="BF478" s="2" t="str">
        <f t="shared" si="115"/>
        <v>льгота</v>
      </c>
      <c r="BG478" s="2"/>
      <c r="BH478" s="2" t="str">
        <f t="shared" si="116"/>
        <v>льгота</v>
      </c>
    </row>
    <row r="479" spans="1:60" x14ac:dyDescent="0.25">
      <c r="A479">
        <v>2251995</v>
      </c>
      <c r="B479">
        <v>161220212</v>
      </c>
      <c r="C479" t="s">
        <v>132</v>
      </c>
      <c r="D479">
        <v>2019</v>
      </c>
      <c r="E479">
        <v>0</v>
      </c>
      <c r="F479">
        <v>0</v>
      </c>
      <c r="G479">
        <v>0</v>
      </c>
      <c r="H479">
        <v>0</v>
      </c>
      <c r="I479">
        <v>0</v>
      </c>
      <c r="J479">
        <v>0</v>
      </c>
      <c r="K479">
        <v>0</v>
      </c>
      <c r="L479">
        <v>1</v>
      </c>
      <c r="M479" t="s">
        <v>767</v>
      </c>
      <c r="O479">
        <v>60</v>
      </c>
      <c r="P479" t="s">
        <v>41</v>
      </c>
      <c r="Q479" t="s">
        <v>42</v>
      </c>
      <c r="R479" t="s">
        <v>42</v>
      </c>
      <c r="S479" s="1">
        <v>43606.441064814797</v>
      </c>
      <c r="T479" t="s">
        <v>144</v>
      </c>
      <c r="U479" t="s">
        <v>135</v>
      </c>
      <c r="V479" t="s">
        <v>768</v>
      </c>
      <c r="W479" s="1">
        <v>41779</v>
      </c>
      <c r="Y479">
        <v>1228212006</v>
      </c>
      <c r="AA479">
        <v>100081178040</v>
      </c>
      <c r="AF479" t="s">
        <v>46</v>
      </c>
      <c r="AG479" t="s">
        <v>267</v>
      </c>
      <c r="AH479">
        <v>0</v>
      </c>
      <c r="AI479" t="s">
        <v>148</v>
      </c>
      <c r="AJ479">
        <v>265475.14199999999</v>
      </c>
      <c r="AK479">
        <v>4424.5856999999996</v>
      </c>
      <c r="AL479">
        <v>60</v>
      </c>
      <c r="AM479">
        <v>4001</v>
      </c>
      <c r="AN479" t="s">
        <v>199</v>
      </c>
      <c r="AO479" t="s">
        <v>268</v>
      </c>
      <c r="AP479" t="s">
        <v>269</v>
      </c>
      <c r="AR479">
        <f t="shared" si="117"/>
        <v>4424.5856999999996</v>
      </c>
      <c r="AS479">
        <f t="shared" si="118"/>
        <v>265475.14199999999</v>
      </c>
      <c r="AT479" s="2">
        <f t="shared" si="119"/>
        <v>50</v>
      </c>
      <c r="AU479" s="2">
        <f t="shared" si="120"/>
        <v>44245.857000000018</v>
      </c>
      <c r="AV479" s="3">
        <f t="shared" si="112"/>
        <v>1E-3</v>
      </c>
      <c r="AW479" s="2">
        <f t="shared" si="121"/>
        <v>44.245857000000022</v>
      </c>
      <c r="AX479" s="2">
        <f t="shared" si="113"/>
        <v>0</v>
      </c>
      <c r="AY479" s="2">
        <f t="shared" si="114"/>
        <v>0</v>
      </c>
      <c r="AZ479" s="2">
        <f t="shared" si="122"/>
        <v>8.8491714000000048</v>
      </c>
      <c r="BA479" s="2">
        <f t="shared" si="123"/>
        <v>8.8491714000000048</v>
      </c>
      <c r="BB479" s="2">
        <f t="shared" si="124"/>
        <v>17.69834280000001</v>
      </c>
      <c r="BC479" s="2">
        <f t="shared" si="125"/>
        <v>17.69834280000001</v>
      </c>
      <c r="BD479" s="2">
        <f t="shared" si="126"/>
        <v>26.547514200000013</v>
      </c>
      <c r="BE479" s="2">
        <f t="shared" si="127"/>
        <v>26.547514200000013</v>
      </c>
      <c r="BF479" s="2">
        <f t="shared" si="115"/>
        <v>1.5</v>
      </c>
      <c r="BG479" s="2"/>
      <c r="BH479" s="2">
        <f t="shared" si="116"/>
        <v>19.468177080000011</v>
      </c>
    </row>
    <row r="480" spans="1:60" x14ac:dyDescent="0.25">
      <c r="A480">
        <v>2206066</v>
      </c>
      <c r="B480">
        <v>13095155</v>
      </c>
      <c r="C480" t="s">
        <v>132</v>
      </c>
      <c r="D480">
        <v>2019</v>
      </c>
      <c r="E480">
        <v>0.33</v>
      </c>
      <c r="F480">
        <v>2936</v>
      </c>
      <c r="G480">
        <v>0</v>
      </c>
      <c r="H480">
        <v>2864</v>
      </c>
      <c r="I480">
        <v>867817.42</v>
      </c>
      <c r="J480">
        <v>0</v>
      </c>
      <c r="K480">
        <v>0</v>
      </c>
      <c r="L480">
        <v>1</v>
      </c>
      <c r="M480" t="s">
        <v>769</v>
      </c>
      <c r="N480">
        <v>585967.19999999995</v>
      </c>
      <c r="O480">
        <v>58.6</v>
      </c>
      <c r="P480" t="s">
        <v>58</v>
      </c>
      <c r="Q480" t="s">
        <v>59</v>
      </c>
      <c r="R480" t="s">
        <v>60</v>
      </c>
      <c r="S480" s="1">
        <v>43606.438229166699</v>
      </c>
      <c r="T480" t="s">
        <v>144</v>
      </c>
      <c r="U480" t="s">
        <v>135</v>
      </c>
      <c r="V480" t="s">
        <v>770</v>
      </c>
      <c r="W480" s="1">
        <v>42864</v>
      </c>
      <c r="Y480">
        <v>1228094853</v>
      </c>
      <c r="AA480">
        <v>100155738871</v>
      </c>
      <c r="AD480" t="s">
        <v>62</v>
      </c>
      <c r="AF480" t="s">
        <v>46</v>
      </c>
      <c r="AG480" t="s">
        <v>267</v>
      </c>
      <c r="AH480">
        <v>0</v>
      </c>
      <c r="AI480" t="s">
        <v>148</v>
      </c>
      <c r="AJ480">
        <v>263561.53989999997</v>
      </c>
      <c r="AK480">
        <v>4497.6372000000001</v>
      </c>
      <c r="AL480">
        <v>58.6</v>
      </c>
      <c r="AM480">
        <v>4001</v>
      </c>
      <c r="AN480" t="s">
        <v>199</v>
      </c>
      <c r="AO480" t="s">
        <v>268</v>
      </c>
      <c r="AP480" t="s">
        <v>269</v>
      </c>
      <c r="AR480">
        <f t="shared" si="117"/>
        <v>4497.6372000000001</v>
      </c>
      <c r="AS480">
        <f t="shared" si="118"/>
        <v>263561.53989999997</v>
      </c>
      <c r="AT480" s="2">
        <f t="shared" si="119"/>
        <v>50</v>
      </c>
      <c r="AU480" s="2">
        <f t="shared" si="120"/>
        <v>38679.679899999959</v>
      </c>
      <c r="AV480" s="3">
        <f t="shared" si="112"/>
        <v>1E-3</v>
      </c>
      <c r="AW480" s="2">
        <f t="shared" si="121"/>
        <v>38.679679899999961</v>
      </c>
      <c r="AX480" s="2">
        <f t="shared" si="113"/>
        <v>585967.19999999995</v>
      </c>
      <c r="AY480" s="2" t="str">
        <f t="shared" si="114"/>
        <v>льгота</v>
      </c>
      <c r="AZ480" s="2">
        <f t="shared" si="122"/>
        <v>38.679679899999961</v>
      </c>
      <c r="BA480" s="2" t="str">
        <f t="shared" si="123"/>
        <v>льгота</v>
      </c>
      <c r="BB480" s="2">
        <f t="shared" si="124"/>
        <v>38.679679899999961</v>
      </c>
      <c r="BC480" s="2" t="str">
        <f t="shared" si="125"/>
        <v>льгота</v>
      </c>
      <c r="BD480" s="2">
        <f t="shared" si="126"/>
        <v>38.679679899999961</v>
      </c>
      <c r="BE480" s="2" t="str">
        <f t="shared" si="127"/>
        <v>льгота</v>
      </c>
      <c r="BF480" s="2" t="str">
        <f t="shared" si="115"/>
        <v>льгота</v>
      </c>
      <c r="BG480" s="2"/>
      <c r="BH480" s="2" t="str">
        <f t="shared" si="116"/>
        <v>льгота</v>
      </c>
    </row>
    <row r="481" spans="1:60" x14ac:dyDescent="0.25">
      <c r="A481">
        <v>2232174</v>
      </c>
      <c r="B481">
        <v>132394749</v>
      </c>
      <c r="C481" t="s">
        <v>132</v>
      </c>
      <c r="D481">
        <v>2019</v>
      </c>
      <c r="E481">
        <v>0.04</v>
      </c>
      <c r="F481">
        <v>32</v>
      </c>
      <c r="G481">
        <v>31</v>
      </c>
      <c r="H481">
        <v>0</v>
      </c>
      <c r="I481">
        <v>131377.94</v>
      </c>
      <c r="J481">
        <v>0</v>
      </c>
      <c r="K481">
        <v>0</v>
      </c>
      <c r="L481">
        <v>0.2</v>
      </c>
      <c r="M481" t="s">
        <v>771</v>
      </c>
      <c r="N481">
        <v>443544.71</v>
      </c>
      <c r="O481">
        <v>180.7</v>
      </c>
      <c r="P481" t="s">
        <v>41</v>
      </c>
      <c r="Q481" t="s">
        <v>42</v>
      </c>
      <c r="R481" t="s">
        <v>42</v>
      </c>
      <c r="S481" s="1">
        <v>43606.458969907399</v>
      </c>
      <c r="T481" t="s">
        <v>144</v>
      </c>
      <c r="U481" t="s">
        <v>135</v>
      </c>
      <c r="V481" t="s">
        <v>772</v>
      </c>
      <c r="W481" s="1">
        <v>42138</v>
      </c>
      <c r="X481" s="1">
        <v>43299</v>
      </c>
      <c r="Y481">
        <v>1228974472</v>
      </c>
      <c r="AA481">
        <v>100097817039</v>
      </c>
      <c r="AF481" t="s">
        <v>46</v>
      </c>
      <c r="AG481" t="s">
        <v>267</v>
      </c>
      <c r="AH481">
        <v>0</v>
      </c>
      <c r="AI481" t="s">
        <v>148</v>
      </c>
      <c r="AJ481">
        <v>371634.4866</v>
      </c>
      <c r="AK481">
        <v>2056.6379999999999</v>
      </c>
      <c r="AL481">
        <v>180.7</v>
      </c>
      <c r="AM481">
        <v>4001</v>
      </c>
      <c r="AN481" t="s">
        <v>199</v>
      </c>
      <c r="AO481" t="s">
        <v>268</v>
      </c>
      <c r="AP481" t="s">
        <v>269</v>
      </c>
      <c r="AR481">
        <f t="shared" si="117"/>
        <v>2056.6379999999999</v>
      </c>
      <c r="AS481">
        <f t="shared" si="118"/>
        <v>371634.4866</v>
      </c>
      <c r="AT481" s="2">
        <f t="shared" si="119"/>
        <v>50</v>
      </c>
      <c r="AU481" s="2">
        <f t="shared" si="120"/>
        <v>268802.58660000004</v>
      </c>
      <c r="AV481" s="3">
        <f t="shared" si="112"/>
        <v>1E-3</v>
      </c>
      <c r="AW481" s="2">
        <f t="shared" si="121"/>
        <v>53.760517320000012</v>
      </c>
      <c r="AX481" s="2">
        <f t="shared" si="113"/>
        <v>443544.71</v>
      </c>
      <c r="AY481" s="2">
        <f t="shared" si="114"/>
        <v>32</v>
      </c>
      <c r="AZ481" s="2">
        <f t="shared" si="122"/>
        <v>36.352103464000002</v>
      </c>
      <c r="BA481" s="2">
        <f t="shared" si="123"/>
        <v>36.352103464000002</v>
      </c>
      <c r="BB481" s="2">
        <f t="shared" si="124"/>
        <v>40.704206928000005</v>
      </c>
      <c r="BC481" s="2">
        <f t="shared" si="125"/>
        <v>40.704206928000005</v>
      </c>
      <c r="BD481" s="2">
        <f t="shared" si="126"/>
        <v>45.056310392000007</v>
      </c>
      <c r="BE481" s="2">
        <f t="shared" si="127"/>
        <v>45.056310392000007</v>
      </c>
      <c r="BF481" s="2">
        <f t="shared" si="115"/>
        <v>1.1069202373036835</v>
      </c>
      <c r="BG481" s="2"/>
      <c r="BH481" s="2">
        <f t="shared" si="116"/>
        <v>44.774627620800011</v>
      </c>
    </row>
    <row r="482" spans="1:60" x14ac:dyDescent="0.25">
      <c r="A482">
        <v>2232182</v>
      </c>
      <c r="B482">
        <v>132394749</v>
      </c>
      <c r="C482" t="s">
        <v>132</v>
      </c>
      <c r="D482">
        <v>2019</v>
      </c>
      <c r="E482">
        <v>0.33</v>
      </c>
      <c r="F482">
        <v>1963</v>
      </c>
      <c r="G482">
        <v>0</v>
      </c>
      <c r="H482">
        <v>1915</v>
      </c>
      <c r="I482">
        <v>656889.72</v>
      </c>
      <c r="J482">
        <v>0</v>
      </c>
      <c r="K482">
        <v>0</v>
      </c>
      <c r="L482">
        <v>1</v>
      </c>
      <c r="M482" t="s">
        <v>771</v>
      </c>
      <c r="N482">
        <v>443544.71</v>
      </c>
      <c r="O482">
        <v>180.7</v>
      </c>
      <c r="P482" t="s">
        <v>58</v>
      </c>
      <c r="Q482" t="s">
        <v>59</v>
      </c>
      <c r="R482" t="s">
        <v>60</v>
      </c>
      <c r="S482" s="1">
        <v>43606.454513888901</v>
      </c>
      <c r="T482" t="s">
        <v>144</v>
      </c>
      <c r="U482" t="s">
        <v>135</v>
      </c>
      <c r="V482" t="s">
        <v>772</v>
      </c>
      <c r="W482" s="1">
        <v>43110</v>
      </c>
      <c r="Y482">
        <v>1228780225</v>
      </c>
      <c r="AA482">
        <v>100091787174</v>
      </c>
      <c r="AD482" t="s">
        <v>62</v>
      </c>
      <c r="AF482" t="s">
        <v>46</v>
      </c>
      <c r="AG482" t="s">
        <v>267</v>
      </c>
      <c r="AH482">
        <v>0</v>
      </c>
      <c r="AI482" t="s">
        <v>148</v>
      </c>
      <c r="AJ482">
        <v>371634.4866</v>
      </c>
      <c r="AK482">
        <v>2056.6379999999999</v>
      </c>
      <c r="AL482">
        <v>180.7</v>
      </c>
      <c r="AM482">
        <v>4001</v>
      </c>
      <c r="AN482" t="s">
        <v>199</v>
      </c>
      <c r="AO482" t="s">
        <v>268</v>
      </c>
      <c r="AP482" t="s">
        <v>269</v>
      </c>
      <c r="AR482">
        <f t="shared" si="117"/>
        <v>2056.6379999999999</v>
      </c>
      <c r="AS482">
        <f t="shared" si="118"/>
        <v>371634.4866</v>
      </c>
      <c r="AT482" s="2">
        <f t="shared" si="119"/>
        <v>50</v>
      </c>
      <c r="AU482" s="2">
        <f t="shared" si="120"/>
        <v>268802.58660000004</v>
      </c>
      <c r="AV482" s="3">
        <f t="shared" si="112"/>
        <v>1E-3</v>
      </c>
      <c r="AW482" s="2">
        <f t="shared" si="121"/>
        <v>268.80258660000004</v>
      </c>
      <c r="AX482" s="2">
        <f t="shared" si="113"/>
        <v>443544.71</v>
      </c>
      <c r="AY482" s="2" t="str">
        <f t="shared" si="114"/>
        <v>льгота</v>
      </c>
      <c r="AZ482" s="2">
        <f t="shared" si="122"/>
        <v>268.80258660000004</v>
      </c>
      <c r="BA482" s="2" t="str">
        <f t="shared" si="123"/>
        <v>льгота</v>
      </c>
      <c r="BB482" s="2">
        <f t="shared" si="124"/>
        <v>268.80258660000004</v>
      </c>
      <c r="BC482" s="2" t="str">
        <f t="shared" si="125"/>
        <v>льгота</v>
      </c>
      <c r="BD482" s="2">
        <f t="shared" si="126"/>
        <v>268.80258660000004</v>
      </c>
      <c r="BE482" s="2" t="str">
        <f t="shared" si="127"/>
        <v>льгота</v>
      </c>
      <c r="BF482" s="2" t="str">
        <f t="shared" si="115"/>
        <v>льгота</v>
      </c>
      <c r="BG482" s="2"/>
      <c r="BH482" s="2" t="str">
        <f t="shared" si="116"/>
        <v>льгота</v>
      </c>
    </row>
    <row r="483" spans="1:60" x14ac:dyDescent="0.25">
      <c r="A483">
        <v>2232246</v>
      </c>
      <c r="B483">
        <v>132394694</v>
      </c>
      <c r="C483" t="s">
        <v>132</v>
      </c>
      <c r="D483">
        <v>2019</v>
      </c>
      <c r="E483">
        <v>0.33</v>
      </c>
      <c r="F483">
        <v>2889</v>
      </c>
      <c r="G483">
        <v>0</v>
      </c>
      <c r="H483">
        <v>2819</v>
      </c>
      <c r="I483">
        <v>854183.89</v>
      </c>
      <c r="J483">
        <v>0</v>
      </c>
      <c r="K483">
        <v>0</v>
      </c>
      <c r="L483">
        <v>1</v>
      </c>
      <c r="M483" t="s">
        <v>773</v>
      </c>
      <c r="N483">
        <v>576761.56999999995</v>
      </c>
      <c r="O483">
        <v>76.5</v>
      </c>
      <c r="P483" t="s">
        <v>58</v>
      </c>
      <c r="Q483" t="s">
        <v>59</v>
      </c>
      <c r="R483" t="s">
        <v>60</v>
      </c>
      <c r="S483" s="1">
        <v>43606.438831018502</v>
      </c>
      <c r="T483" t="s">
        <v>144</v>
      </c>
      <c r="U483" t="s">
        <v>135</v>
      </c>
      <c r="V483" t="s">
        <v>774</v>
      </c>
      <c r="W483" s="1">
        <v>37621</v>
      </c>
      <c r="Y483">
        <v>1228118542</v>
      </c>
      <c r="AA483">
        <v>100177326218</v>
      </c>
      <c r="AD483" t="s">
        <v>62</v>
      </c>
      <c r="AF483" t="s">
        <v>46</v>
      </c>
      <c r="AG483" t="s">
        <v>267</v>
      </c>
      <c r="AH483">
        <v>0</v>
      </c>
      <c r="AI483" t="s">
        <v>148</v>
      </c>
      <c r="AJ483">
        <v>323115.55160000001</v>
      </c>
      <c r="AK483">
        <v>4223.7326999999996</v>
      </c>
      <c r="AL483">
        <v>76.5</v>
      </c>
      <c r="AM483">
        <v>4001</v>
      </c>
      <c r="AN483" t="s">
        <v>199</v>
      </c>
      <c r="AO483" t="s">
        <v>268</v>
      </c>
      <c r="AP483" t="s">
        <v>269</v>
      </c>
      <c r="AR483">
        <f t="shared" si="117"/>
        <v>4223.7326999999996</v>
      </c>
      <c r="AS483">
        <f t="shared" si="118"/>
        <v>323115.55160000001</v>
      </c>
      <c r="AT483" s="2">
        <f t="shared" si="119"/>
        <v>50</v>
      </c>
      <c r="AU483" s="2">
        <f t="shared" si="120"/>
        <v>111928.91660000003</v>
      </c>
      <c r="AV483" s="3">
        <f t="shared" si="112"/>
        <v>1E-3</v>
      </c>
      <c r="AW483" s="2">
        <f t="shared" si="121"/>
        <v>111.92891660000002</v>
      </c>
      <c r="AX483" s="2">
        <f t="shared" si="113"/>
        <v>576761.56999999995</v>
      </c>
      <c r="AY483" s="2" t="str">
        <f t="shared" si="114"/>
        <v>льгота</v>
      </c>
      <c r="AZ483" s="2">
        <f t="shared" si="122"/>
        <v>111.92891660000002</v>
      </c>
      <c r="BA483" s="2" t="str">
        <f t="shared" si="123"/>
        <v>льгота</v>
      </c>
      <c r="BB483" s="2">
        <f t="shared" si="124"/>
        <v>111.92891660000002</v>
      </c>
      <c r="BC483" s="2" t="str">
        <f t="shared" si="125"/>
        <v>льгота</v>
      </c>
      <c r="BD483" s="2">
        <f t="shared" si="126"/>
        <v>111.92891660000002</v>
      </c>
      <c r="BE483" s="2" t="str">
        <f t="shared" si="127"/>
        <v>льгота</v>
      </c>
      <c r="BF483" s="2" t="str">
        <f t="shared" si="115"/>
        <v>льгота</v>
      </c>
      <c r="BG483" s="2"/>
      <c r="BH483" s="2" t="str">
        <f t="shared" si="116"/>
        <v>льгота</v>
      </c>
    </row>
    <row r="484" spans="1:60" x14ac:dyDescent="0.25">
      <c r="A484">
        <v>2212955</v>
      </c>
      <c r="B484">
        <v>13225395</v>
      </c>
      <c r="C484" t="s">
        <v>132</v>
      </c>
      <c r="D484">
        <v>2019</v>
      </c>
      <c r="E484">
        <v>0.33</v>
      </c>
      <c r="F484">
        <v>3213</v>
      </c>
      <c r="G484">
        <v>0</v>
      </c>
      <c r="H484">
        <v>3135</v>
      </c>
      <c r="I484">
        <v>950080.93</v>
      </c>
      <c r="J484">
        <v>0</v>
      </c>
      <c r="K484">
        <v>0</v>
      </c>
      <c r="L484">
        <v>1</v>
      </c>
      <c r="M484" t="s">
        <v>775</v>
      </c>
      <c r="N484">
        <v>641513.12</v>
      </c>
      <c r="O484">
        <v>68.599999999999994</v>
      </c>
      <c r="P484" t="s">
        <v>58</v>
      </c>
      <c r="Q484" t="s">
        <v>59</v>
      </c>
      <c r="R484" t="s">
        <v>60</v>
      </c>
      <c r="S484" s="1">
        <v>43606.437789351898</v>
      </c>
      <c r="T484" t="s">
        <v>144</v>
      </c>
      <c r="U484" t="s">
        <v>135</v>
      </c>
      <c r="V484" t="s">
        <v>776</v>
      </c>
      <c r="W484" s="1">
        <v>40893</v>
      </c>
      <c r="Y484">
        <v>1228077893</v>
      </c>
      <c r="AA484">
        <v>100091786749</v>
      </c>
      <c r="AD484" t="s">
        <v>62</v>
      </c>
      <c r="AF484" t="s">
        <v>46</v>
      </c>
      <c r="AG484" t="s">
        <v>267</v>
      </c>
      <c r="AH484">
        <v>0</v>
      </c>
      <c r="AI484" t="s">
        <v>148</v>
      </c>
      <c r="AJ484">
        <v>127661.37579999999</v>
      </c>
      <c r="AK484">
        <v>1860.953</v>
      </c>
      <c r="AL484">
        <v>68.599999999999994</v>
      </c>
      <c r="AM484">
        <v>4001</v>
      </c>
      <c r="AN484" t="s">
        <v>199</v>
      </c>
      <c r="AO484" t="s">
        <v>268</v>
      </c>
      <c r="AP484" t="s">
        <v>269</v>
      </c>
      <c r="AR484">
        <f t="shared" si="117"/>
        <v>1860.953</v>
      </c>
      <c r="AS484">
        <f t="shared" si="118"/>
        <v>127661.37579999999</v>
      </c>
      <c r="AT484" s="2">
        <f t="shared" si="119"/>
        <v>50</v>
      </c>
      <c r="AU484" s="2">
        <f t="shared" si="120"/>
        <v>34613.7258</v>
      </c>
      <c r="AV484" s="3">
        <f t="shared" si="112"/>
        <v>1E-3</v>
      </c>
      <c r="AW484" s="2">
        <f t="shared" si="121"/>
        <v>34.613725799999997</v>
      </c>
      <c r="AX484" s="2">
        <f t="shared" si="113"/>
        <v>641513.12</v>
      </c>
      <c r="AY484" s="2" t="str">
        <f t="shared" si="114"/>
        <v>льгота</v>
      </c>
      <c r="AZ484" s="2">
        <f t="shared" si="122"/>
        <v>34.613725799999997</v>
      </c>
      <c r="BA484" s="2" t="str">
        <f t="shared" si="123"/>
        <v>льгота</v>
      </c>
      <c r="BB484" s="2">
        <f t="shared" si="124"/>
        <v>34.613725799999997</v>
      </c>
      <c r="BC484" s="2" t="str">
        <f t="shared" si="125"/>
        <v>льгота</v>
      </c>
      <c r="BD484" s="2">
        <f t="shared" si="126"/>
        <v>34.613725799999997</v>
      </c>
      <c r="BE484" s="2" t="str">
        <f t="shared" si="127"/>
        <v>льгота</v>
      </c>
      <c r="BF484" s="2" t="str">
        <f t="shared" si="115"/>
        <v>льгота</v>
      </c>
      <c r="BG484" s="2"/>
      <c r="BH484" s="2" t="str">
        <f t="shared" si="116"/>
        <v>льгота</v>
      </c>
    </row>
    <row r="485" spans="1:60" x14ac:dyDescent="0.25">
      <c r="A485">
        <v>2204788</v>
      </c>
      <c r="B485">
        <v>13095288</v>
      </c>
      <c r="C485" t="s">
        <v>132</v>
      </c>
      <c r="D485">
        <v>2019</v>
      </c>
      <c r="E485">
        <v>0.33</v>
      </c>
      <c r="F485">
        <v>4286</v>
      </c>
      <c r="G485">
        <v>4182</v>
      </c>
      <c r="H485">
        <v>0</v>
      </c>
      <c r="I485">
        <v>1267379.08</v>
      </c>
      <c r="J485">
        <v>0</v>
      </c>
      <c r="K485">
        <v>0</v>
      </c>
      <c r="L485">
        <v>1</v>
      </c>
      <c r="M485" t="s">
        <v>777</v>
      </c>
      <c r="N485">
        <v>855759</v>
      </c>
      <c r="O485">
        <v>61.5</v>
      </c>
      <c r="P485" t="s">
        <v>41</v>
      </c>
      <c r="Q485" t="s">
        <v>42</v>
      </c>
      <c r="R485" t="s">
        <v>42</v>
      </c>
      <c r="S485" s="1">
        <v>43606.457025463002</v>
      </c>
      <c r="T485" t="s">
        <v>144</v>
      </c>
      <c r="U485" t="s">
        <v>135</v>
      </c>
      <c r="V485" t="s">
        <v>778</v>
      </c>
      <c r="W485" s="1">
        <v>42228</v>
      </c>
      <c r="Y485">
        <v>1228890723</v>
      </c>
      <c r="AA485">
        <v>100097794809</v>
      </c>
      <c r="AF485" t="s">
        <v>46</v>
      </c>
      <c r="AG485" t="s">
        <v>267</v>
      </c>
      <c r="AH485">
        <v>0</v>
      </c>
      <c r="AI485" t="s">
        <v>148</v>
      </c>
      <c r="AJ485">
        <v>282686.45360000001</v>
      </c>
      <c r="AK485">
        <v>4596.5276999999996</v>
      </c>
      <c r="AL485">
        <v>61.5</v>
      </c>
      <c r="AM485">
        <v>4001</v>
      </c>
      <c r="AN485" t="s">
        <v>199</v>
      </c>
      <c r="AO485" t="s">
        <v>268</v>
      </c>
      <c r="AP485" t="s">
        <v>269</v>
      </c>
      <c r="AR485">
        <f t="shared" si="117"/>
        <v>4596.5276999999996</v>
      </c>
      <c r="AS485">
        <f t="shared" si="118"/>
        <v>282686.45360000001</v>
      </c>
      <c r="AT485" s="2">
        <f t="shared" si="119"/>
        <v>50</v>
      </c>
      <c r="AU485" s="2">
        <f t="shared" si="120"/>
        <v>52860.068600000028</v>
      </c>
      <c r="AV485" s="3">
        <f t="shared" si="112"/>
        <v>1E-3</v>
      </c>
      <c r="AW485" s="2">
        <f t="shared" si="121"/>
        <v>52.860068600000027</v>
      </c>
      <c r="AX485" s="2">
        <f t="shared" si="113"/>
        <v>855759</v>
      </c>
      <c r="AY485" s="2">
        <f t="shared" si="114"/>
        <v>4286</v>
      </c>
      <c r="AZ485" s="2">
        <f t="shared" si="122"/>
        <v>52.860068600000027</v>
      </c>
      <c r="BA485" s="2">
        <f t="shared" si="123"/>
        <v>52.860068600000027</v>
      </c>
      <c r="BB485" s="2">
        <f t="shared" si="124"/>
        <v>52.860068600000027</v>
      </c>
      <c r="BC485" s="2">
        <f t="shared" si="125"/>
        <v>52.860068600000027</v>
      </c>
      <c r="BD485" s="2">
        <f t="shared" si="126"/>
        <v>52.860068600000027</v>
      </c>
      <c r="BE485" s="2">
        <f t="shared" si="127"/>
        <v>52.860068600000027</v>
      </c>
      <c r="BF485" s="2">
        <f t="shared" si="115"/>
        <v>1</v>
      </c>
      <c r="BG485" s="2"/>
      <c r="BH485" s="2">
        <f t="shared" si="116"/>
        <v>52.860068600000027</v>
      </c>
    </row>
    <row r="486" spans="1:60" x14ac:dyDescent="0.25">
      <c r="A486">
        <v>2210423</v>
      </c>
      <c r="B486">
        <v>13095254</v>
      </c>
      <c r="C486" t="s">
        <v>132</v>
      </c>
      <c r="D486">
        <v>2019</v>
      </c>
      <c r="E486">
        <v>0.33</v>
      </c>
      <c r="F486">
        <v>5909</v>
      </c>
      <c r="G486">
        <v>5765</v>
      </c>
      <c r="H486">
        <v>0</v>
      </c>
      <c r="I486">
        <v>1746855.89</v>
      </c>
      <c r="J486">
        <v>0</v>
      </c>
      <c r="K486">
        <v>0</v>
      </c>
      <c r="L486">
        <v>1</v>
      </c>
      <c r="M486" t="s">
        <v>779</v>
      </c>
      <c r="N486">
        <v>1179511.07</v>
      </c>
      <c r="O486">
        <v>129.80000000000001</v>
      </c>
      <c r="P486" t="s">
        <v>41</v>
      </c>
      <c r="Q486" t="s">
        <v>42</v>
      </c>
      <c r="R486" t="s">
        <v>42</v>
      </c>
      <c r="S486" s="1">
        <v>43606.436631944402</v>
      </c>
      <c r="T486" t="s">
        <v>144</v>
      </c>
      <c r="U486" t="s">
        <v>135</v>
      </c>
      <c r="V486" t="s">
        <v>780</v>
      </c>
      <c r="W486" s="1">
        <v>37502</v>
      </c>
      <c r="Y486">
        <v>1228030343</v>
      </c>
      <c r="AA486">
        <v>100097807886</v>
      </c>
      <c r="AF486" t="s">
        <v>46</v>
      </c>
      <c r="AG486" t="s">
        <v>267</v>
      </c>
      <c r="AH486">
        <v>0</v>
      </c>
      <c r="AI486" t="s">
        <v>148</v>
      </c>
      <c r="AJ486">
        <v>651902.8602</v>
      </c>
      <c r="AK486">
        <v>5022.3640999999998</v>
      </c>
      <c r="AL486">
        <v>129.80000000000001</v>
      </c>
      <c r="AM486">
        <v>4001</v>
      </c>
      <c r="AN486" t="s">
        <v>199</v>
      </c>
      <c r="AO486" t="s">
        <v>268</v>
      </c>
      <c r="AP486" t="s">
        <v>269</v>
      </c>
      <c r="AR486">
        <f t="shared" si="117"/>
        <v>5022.3640999999998</v>
      </c>
      <c r="AS486">
        <f t="shared" si="118"/>
        <v>651902.8602</v>
      </c>
      <c r="AT486" s="2">
        <f t="shared" si="119"/>
        <v>50</v>
      </c>
      <c r="AU486" s="2">
        <f t="shared" si="120"/>
        <v>400784.65520000004</v>
      </c>
      <c r="AV486" s="3">
        <f t="shared" si="112"/>
        <v>1E-3</v>
      </c>
      <c r="AW486" s="2">
        <f t="shared" si="121"/>
        <v>400.78465520000003</v>
      </c>
      <c r="AX486" s="2">
        <f t="shared" si="113"/>
        <v>1179511.07</v>
      </c>
      <c r="AY486" s="2">
        <f t="shared" si="114"/>
        <v>5909</v>
      </c>
      <c r="AZ486" s="2">
        <f t="shared" si="122"/>
        <v>400.78465520000003</v>
      </c>
      <c r="BA486" s="2">
        <f t="shared" si="123"/>
        <v>400.78465520000003</v>
      </c>
      <c r="BB486" s="2">
        <f t="shared" si="124"/>
        <v>400.78465520000003</v>
      </c>
      <c r="BC486" s="2">
        <f t="shared" si="125"/>
        <v>400.78465520000003</v>
      </c>
      <c r="BD486" s="2">
        <f t="shared" si="126"/>
        <v>400.78465520000003</v>
      </c>
      <c r="BE486" s="2">
        <f t="shared" si="127"/>
        <v>400.78465520000003</v>
      </c>
      <c r="BF486" s="2">
        <f t="shared" si="115"/>
        <v>1</v>
      </c>
      <c r="BG486" s="2"/>
      <c r="BH486" s="2">
        <f t="shared" si="116"/>
        <v>400.78465520000003</v>
      </c>
    </row>
    <row r="487" spans="1:60" x14ac:dyDescent="0.25">
      <c r="A487">
        <v>2224444</v>
      </c>
      <c r="B487">
        <v>123965635</v>
      </c>
      <c r="C487" t="s">
        <v>132</v>
      </c>
      <c r="D487">
        <v>2019</v>
      </c>
      <c r="E487">
        <v>0.14000000000000001</v>
      </c>
      <c r="F487">
        <v>633</v>
      </c>
      <c r="G487">
        <v>618</v>
      </c>
      <c r="H487">
        <v>0</v>
      </c>
      <c r="I487">
        <v>441645.44</v>
      </c>
      <c r="J487">
        <v>0</v>
      </c>
      <c r="K487">
        <v>0</v>
      </c>
      <c r="L487">
        <v>1</v>
      </c>
      <c r="M487" t="s">
        <v>781</v>
      </c>
      <c r="N487">
        <v>298207.59000000003</v>
      </c>
      <c r="O487">
        <v>52.1</v>
      </c>
      <c r="P487" t="s">
        <v>41</v>
      </c>
      <c r="Q487" t="s">
        <v>42</v>
      </c>
      <c r="R487" t="s">
        <v>42</v>
      </c>
      <c r="S487" s="1">
        <v>43606.453460648103</v>
      </c>
      <c r="T487" t="s">
        <v>144</v>
      </c>
      <c r="U487" t="s">
        <v>135</v>
      </c>
      <c r="V487" t="s">
        <v>782</v>
      </c>
      <c r="W487" s="1">
        <v>41870</v>
      </c>
      <c r="Y487">
        <v>1228734630</v>
      </c>
      <c r="AA487">
        <v>100061285193</v>
      </c>
      <c r="AF487" t="s">
        <v>46</v>
      </c>
      <c r="AG487" t="s">
        <v>267</v>
      </c>
      <c r="AH487">
        <v>0</v>
      </c>
      <c r="AI487" t="s">
        <v>148</v>
      </c>
      <c r="AJ487">
        <v>96922.062399999995</v>
      </c>
      <c r="AK487">
        <v>1860.3082999999999</v>
      </c>
      <c r="AL487">
        <v>52.1</v>
      </c>
      <c r="AM487">
        <v>4001</v>
      </c>
      <c r="AN487" t="s">
        <v>199</v>
      </c>
      <c r="AO487" t="s">
        <v>268</v>
      </c>
      <c r="AP487" t="s">
        <v>269</v>
      </c>
      <c r="AR487">
        <f t="shared" si="117"/>
        <v>1860.3082999999999</v>
      </c>
      <c r="AS487">
        <f t="shared" si="118"/>
        <v>96922.062399999995</v>
      </c>
      <c r="AT487" s="2">
        <f t="shared" si="119"/>
        <v>50</v>
      </c>
      <c r="AU487" s="2">
        <f t="shared" si="120"/>
        <v>3906.6474000000017</v>
      </c>
      <c r="AV487" s="3">
        <f t="shared" si="112"/>
        <v>1E-3</v>
      </c>
      <c r="AW487" s="2">
        <f t="shared" si="121"/>
        <v>3.9066474000000015</v>
      </c>
      <c r="AX487" s="2">
        <f t="shared" si="113"/>
        <v>298207.59000000003</v>
      </c>
      <c r="AY487" s="2">
        <f t="shared" si="114"/>
        <v>633</v>
      </c>
      <c r="AZ487" s="2">
        <f t="shared" si="122"/>
        <v>3.9066474000000015</v>
      </c>
      <c r="BA487" s="2">
        <f t="shared" si="123"/>
        <v>3.9066474000000015</v>
      </c>
      <c r="BB487" s="2">
        <f t="shared" si="124"/>
        <v>3.9066474000000015</v>
      </c>
      <c r="BC487" s="2">
        <f t="shared" si="125"/>
        <v>3.9066474000000015</v>
      </c>
      <c r="BD487" s="2">
        <f t="shared" si="126"/>
        <v>3.9066474000000015</v>
      </c>
      <c r="BE487" s="2">
        <f t="shared" si="127"/>
        <v>3.9066474000000015</v>
      </c>
      <c r="BF487" s="2">
        <f t="shared" si="115"/>
        <v>1</v>
      </c>
      <c r="BG487" s="2"/>
      <c r="BH487" s="2">
        <f t="shared" si="116"/>
        <v>3.9066474000000015</v>
      </c>
    </row>
    <row r="488" spans="1:60" x14ac:dyDescent="0.25">
      <c r="A488">
        <v>2221264</v>
      </c>
      <c r="B488">
        <v>121295007</v>
      </c>
      <c r="C488" t="s">
        <v>132</v>
      </c>
      <c r="D488">
        <v>2019</v>
      </c>
      <c r="E488">
        <v>0.33</v>
      </c>
      <c r="F488">
        <v>2981</v>
      </c>
      <c r="G488">
        <v>0</v>
      </c>
      <c r="H488">
        <v>2908</v>
      </c>
      <c r="I488">
        <v>881108.14</v>
      </c>
      <c r="J488">
        <v>0</v>
      </c>
      <c r="K488">
        <v>2</v>
      </c>
      <c r="L488">
        <v>1</v>
      </c>
      <c r="M488" t="s">
        <v>783</v>
      </c>
      <c r="N488">
        <v>594941.35</v>
      </c>
      <c r="O488">
        <v>45</v>
      </c>
      <c r="P488" t="s">
        <v>58</v>
      </c>
      <c r="Q488" t="s">
        <v>59</v>
      </c>
      <c r="R488" t="s">
        <v>60</v>
      </c>
      <c r="S488" s="1">
        <v>43606.457094907397</v>
      </c>
      <c r="T488" t="s">
        <v>144</v>
      </c>
      <c r="U488" t="s">
        <v>135</v>
      </c>
      <c r="V488" t="s">
        <v>784</v>
      </c>
      <c r="W488" s="1">
        <v>36991</v>
      </c>
      <c r="Y488">
        <v>1228893963</v>
      </c>
      <c r="AA488">
        <v>100097808697</v>
      </c>
      <c r="AD488" t="s">
        <v>62</v>
      </c>
      <c r="AF488" t="s">
        <v>46</v>
      </c>
      <c r="AG488" t="s">
        <v>267</v>
      </c>
      <c r="AH488">
        <v>0</v>
      </c>
      <c r="AI488" t="s">
        <v>148</v>
      </c>
      <c r="AJ488">
        <v>83699.270999999993</v>
      </c>
      <c r="AK488">
        <v>1859.9838</v>
      </c>
      <c r="AL488">
        <v>45</v>
      </c>
      <c r="AM488">
        <v>4001</v>
      </c>
      <c r="AN488" t="s">
        <v>199</v>
      </c>
      <c r="AO488" t="s">
        <v>268</v>
      </c>
      <c r="AP488" t="s">
        <v>269</v>
      </c>
      <c r="AR488">
        <f t="shared" si="117"/>
        <v>1859.9838</v>
      </c>
      <c r="AS488">
        <f t="shared" si="118"/>
        <v>83699.270999999993</v>
      </c>
      <c r="AT488" s="2">
        <f t="shared" si="119"/>
        <v>50</v>
      </c>
      <c r="AU488" s="2" t="str">
        <f t="shared" si="120"/>
        <v>вычет превышает налог</v>
      </c>
      <c r="AV488" s="3">
        <f t="shared" si="112"/>
        <v>1E-3</v>
      </c>
      <c r="AW488" s="2">
        <f t="shared" si="121"/>
        <v>0</v>
      </c>
      <c r="AX488" s="2">
        <f t="shared" si="113"/>
        <v>594941.35</v>
      </c>
      <c r="AY488" s="2" t="str">
        <f t="shared" si="114"/>
        <v>льгота</v>
      </c>
      <c r="AZ488" s="2">
        <f t="shared" si="122"/>
        <v>0</v>
      </c>
      <c r="BA488" s="2" t="str">
        <f t="shared" si="123"/>
        <v>льгота</v>
      </c>
      <c r="BB488" s="2">
        <f t="shared" si="124"/>
        <v>0</v>
      </c>
      <c r="BC488" s="2" t="str">
        <f t="shared" si="125"/>
        <v>льгота</v>
      </c>
      <c r="BD488" s="2">
        <f t="shared" si="126"/>
        <v>0</v>
      </c>
      <c r="BE488" s="2" t="str">
        <f t="shared" si="127"/>
        <v>льгота</v>
      </c>
      <c r="BF488" s="2" t="str">
        <f t="shared" si="115"/>
        <v>льгота</v>
      </c>
      <c r="BG488" s="2"/>
      <c r="BH488" s="2" t="str">
        <f t="shared" si="116"/>
        <v>льгота</v>
      </c>
    </row>
    <row r="489" spans="1:60" x14ac:dyDescent="0.25">
      <c r="A489">
        <v>2192515</v>
      </c>
      <c r="B489">
        <v>13095331</v>
      </c>
      <c r="C489" t="s">
        <v>132</v>
      </c>
      <c r="D489">
        <v>2019</v>
      </c>
      <c r="E489">
        <v>0.14000000000000001</v>
      </c>
      <c r="F489">
        <v>563</v>
      </c>
      <c r="G489">
        <v>549</v>
      </c>
      <c r="H489">
        <v>0</v>
      </c>
      <c r="I489">
        <v>391917.59</v>
      </c>
      <c r="J489">
        <v>0</v>
      </c>
      <c r="K489">
        <v>0</v>
      </c>
      <c r="L489">
        <v>1</v>
      </c>
      <c r="M489" t="s">
        <v>785</v>
      </c>
      <c r="N489">
        <v>264630.38</v>
      </c>
      <c r="O489">
        <v>41.3</v>
      </c>
      <c r="P489" t="s">
        <v>41</v>
      </c>
      <c r="Q489" t="s">
        <v>42</v>
      </c>
      <c r="R489" t="s">
        <v>42</v>
      </c>
      <c r="S489" s="1">
        <v>43606.456168981502</v>
      </c>
      <c r="T489" t="s">
        <v>144</v>
      </c>
      <c r="U489" t="s">
        <v>135</v>
      </c>
      <c r="V489" t="s">
        <v>786</v>
      </c>
      <c r="W489" s="1">
        <v>38525</v>
      </c>
      <c r="Y489">
        <v>1228854072</v>
      </c>
      <c r="AA489">
        <v>100144727525</v>
      </c>
      <c r="AF489" t="s">
        <v>46</v>
      </c>
      <c r="AG489" t="s">
        <v>267</v>
      </c>
      <c r="AH489">
        <v>0</v>
      </c>
      <c r="AI489" t="s">
        <v>148</v>
      </c>
      <c r="AJ489">
        <v>76809.723499999993</v>
      </c>
      <c r="AK489">
        <v>1859.7996000000001</v>
      </c>
      <c r="AL489">
        <v>41.3</v>
      </c>
      <c r="AM489">
        <v>4001</v>
      </c>
      <c r="AN489" t="s">
        <v>199</v>
      </c>
      <c r="AO489" t="s">
        <v>268</v>
      </c>
      <c r="AP489" t="s">
        <v>269</v>
      </c>
      <c r="AR489">
        <f t="shared" si="117"/>
        <v>1859.7996000000001</v>
      </c>
      <c r="AS489">
        <f t="shared" si="118"/>
        <v>76809.723499999993</v>
      </c>
      <c r="AT489" s="2">
        <f t="shared" si="119"/>
        <v>50</v>
      </c>
      <c r="AU489" s="2" t="str">
        <f t="shared" si="120"/>
        <v>вычет превышает налог</v>
      </c>
      <c r="AV489" s="3">
        <f t="shared" si="112"/>
        <v>1E-3</v>
      </c>
      <c r="AW489" s="2">
        <f t="shared" si="121"/>
        <v>0</v>
      </c>
      <c r="AX489" s="2">
        <f t="shared" si="113"/>
        <v>264630.38</v>
      </c>
      <c r="AY489" s="2">
        <f t="shared" si="114"/>
        <v>563</v>
      </c>
      <c r="AZ489" s="2">
        <f t="shared" si="122"/>
        <v>0</v>
      </c>
      <c r="BA489" s="2" t="str">
        <f t="shared" si="123"/>
        <v>вычет превышает налог</v>
      </c>
      <c r="BB489" s="2">
        <f t="shared" si="124"/>
        <v>0</v>
      </c>
      <c r="BC489" s="2" t="str">
        <f t="shared" si="125"/>
        <v>вычет превышает налог</v>
      </c>
      <c r="BD489" s="2">
        <f t="shared" si="126"/>
        <v>0</v>
      </c>
      <c r="BE489" s="2" t="str">
        <f t="shared" si="127"/>
        <v>вычет превышает налог</v>
      </c>
      <c r="BF489" s="2" t="str">
        <f t="shared" si="115"/>
        <v>вычет превышает налог</v>
      </c>
      <c r="BG489" s="2"/>
      <c r="BH489" s="2" t="str">
        <f t="shared" si="116"/>
        <v>вычет превышает налог</v>
      </c>
    </row>
    <row r="490" spans="1:60" x14ac:dyDescent="0.25">
      <c r="A490">
        <v>2198456</v>
      </c>
      <c r="B490">
        <v>13222877</v>
      </c>
      <c r="C490" t="s">
        <v>132</v>
      </c>
      <c r="D490">
        <v>2019</v>
      </c>
      <c r="E490">
        <v>0.14000000000000001</v>
      </c>
      <c r="F490">
        <v>389</v>
      </c>
      <c r="G490">
        <v>380</v>
      </c>
      <c r="H490">
        <v>0</v>
      </c>
      <c r="I490">
        <v>271226.90000000002</v>
      </c>
      <c r="J490">
        <v>0</v>
      </c>
      <c r="K490">
        <v>0</v>
      </c>
      <c r="L490">
        <v>1</v>
      </c>
      <c r="M490" t="s">
        <v>787</v>
      </c>
      <c r="N490">
        <v>183137.68</v>
      </c>
      <c r="O490">
        <v>53.3</v>
      </c>
      <c r="P490" t="s">
        <v>41</v>
      </c>
      <c r="Q490" t="s">
        <v>42</v>
      </c>
      <c r="R490" t="s">
        <v>42</v>
      </c>
      <c r="S490" s="1">
        <v>43606.438645833303</v>
      </c>
      <c r="T490" t="s">
        <v>144</v>
      </c>
      <c r="U490" t="s">
        <v>135</v>
      </c>
      <c r="V490" t="s">
        <v>788</v>
      </c>
      <c r="W490" s="1">
        <v>40721</v>
      </c>
      <c r="Y490">
        <v>1228111402</v>
      </c>
      <c r="AA490">
        <v>100132279642</v>
      </c>
      <c r="AF490" t="s">
        <v>64</v>
      </c>
      <c r="AG490" t="s">
        <v>47</v>
      </c>
      <c r="AH490">
        <v>0</v>
      </c>
      <c r="AI490" t="s">
        <v>48</v>
      </c>
      <c r="AJ490">
        <v>99249.668799999999</v>
      </c>
      <c r="AK490">
        <v>1862.0951</v>
      </c>
      <c r="AL490">
        <v>53.3</v>
      </c>
      <c r="AM490">
        <v>6003</v>
      </c>
      <c r="AN490" t="s">
        <v>199</v>
      </c>
      <c r="AO490" t="s">
        <v>50</v>
      </c>
      <c r="AP490" t="s">
        <v>51</v>
      </c>
      <c r="AR490">
        <f t="shared" si="117"/>
        <v>1862.0951</v>
      </c>
      <c r="AS490">
        <f t="shared" si="118"/>
        <v>99249.668799999999</v>
      </c>
      <c r="AT490" s="2">
        <f t="shared" si="119"/>
        <v>20</v>
      </c>
      <c r="AU490" s="2">
        <f t="shared" si="120"/>
        <v>62007.766799999998</v>
      </c>
      <c r="AV490" s="3">
        <f t="shared" si="112"/>
        <v>1E-3</v>
      </c>
      <c r="AW490" s="2">
        <f t="shared" si="121"/>
        <v>62.007766799999999</v>
      </c>
      <c r="AX490" s="2">
        <f t="shared" si="113"/>
        <v>183137.68</v>
      </c>
      <c r="AY490" s="2">
        <f t="shared" si="114"/>
        <v>389</v>
      </c>
      <c r="AZ490" s="2">
        <f t="shared" si="122"/>
        <v>62.007766799999999</v>
      </c>
      <c r="BA490" s="2">
        <f t="shared" si="123"/>
        <v>62.007766799999999</v>
      </c>
      <c r="BB490" s="2">
        <f t="shared" si="124"/>
        <v>62.007766799999999</v>
      </c>
      <c r="BC490" s="2">
        <f t="shared" si="125"/>
        <v>62.007766799999999</v>
      </c>
      <c r="BD490" s="2">
        <f t="shared" si="126"/>
        <v>62.007766799999999</v>
      </c>
      <c r="BE490" s="2">
        <f t="shared" si="127"/>
        <v>62.007766799999999</v>
      </c>
      <c r="BF490" s="2">
        <f t="shared" si="115"/>
        <v>1</v>
      </c>
      <c r="BG490" s="2"/>
      <c r="BH490" s="2">
        <f t="shared" si="116"/>
        <v>62.007766799999999</v>
      </c>
    </row>
    <row r="491" spans="1:60" x14ac:dyDescent="0.25">
      <c r="A491">
        <v>2221392</v>
      </c>
      <c r="B491">
        <v>121294995</v>
      </c>
      <c r="C491" t="s">
        <v>132</v>
      </c>
      <c r="D491">
        <v>2019</v>
      </c>
      <c r="E491">
        <v>0.14000000000000001</v>
      </c>
      <c r="F491">
        <v>484</v>
      </c>
      <c r="G491">
        <v>0</v>
      </c>
      <c r="H491">
        <v>472</v>
      </c>
      <c r="I491">
        <v>336953.64</v>
      </c>
      <c r="J491">
        <v>0</v>
      </c>
      <c r="K491">
        <v>0</v>
      </c>
      <c r="L491">
        <v>1</v>
      </c>
      <c r="M491" t="s">
        <v>789</v>
      </c>
      <c r="N491">
        <v>227517.65</v>
      </c>
      <c r="O491">
        <v>100</v>
      </c>
      <c r="P491" t="s">
        <v>58</v>
      </c>
      <c r="Q491" t="s">
        <v>59</v>
      </c>
      <c r="R491" t="s">
        <v>60</v>
      </c>
      <c r="S491" s="1">
        <v>43606.452592592599</v>
      </c>
      <c r="T491" t="s">
        <v>144</v>
      </c>
      <c r="U491" t="s">
        <v>135</v>
      </c>
      <c r="V491" t="s">
        <v>790</v>
      </c>
      <c r="W491" s="1">
        <v>37621</v>
      </c>
      <c r="Y491">
        <v>1228697340</v>
      </c>
      <c r="AA491">
        <v>100152718207</v>
      </c>
      <c r="AD491" t="s">
        <v>62</v>
      </c>
      <c r="AF491" t="s">
        <v>64</v>
      </c>
      <c r="AG491" t="s">
        <v>47</v>
      </c>
      <c r="AH491">
        <v>0</v>
      </c>
      <c r="AI491" t="s">
        <v>48</v>
      </c>
      <c r="AJ491">
        <v>205661.29</v>
      </c>
      <c r="AK491">
        <v>2056.6129000000001</v>
      </c>
      <c r="AL491">
        <v>100</v>
      </c>
      <c r="AM491">
        <v>6003</v>
      </c>
      <c r="AN491" t="s">
        <v>199</v>
      </c>
      <c r="AO491" t="s">
        <v>50</v>
      </c>
      <c r="AP491" t="s">
        <v>51</v>
      </c>
      <c r="AR491">
        <f t="shared" si="117"/>
        <v>2056.6129000000001</v>
      </c>
      <c r="AS491">
        <f t="shared" si="118"/>
        <v>205661.29</v>
      </c>
      <c r="AT491" s="2">
        <f t="shared" si="119"/>
        <v>20</v>
      </c>
      <c r="AU491" s="2">
        <f t="shared" si="120"/>
        <v>164529.03200000001</v>
      </c>
      <c r="AV491" s="3">
        <f t="shared" si="112"/>
        <v>1E-3</v>
      </c>
      <c r="AW491" s="2">
        <f t="shared" si="121"/>
        <v>164.529032</v>
      </c>
      <c r="AX491" s="2">
        <f t="shared" si="113"/>
        <v>227517.65</v>
      </c>
      <c r="AY491" s="2" t="str">
        <f t="shared" si="114"/>
        <v>льгота</v>
      </c>
      <c r="AZ491" s="2">
        <f t="shared" si="122"/>
        <v>164.529032</v>
      </c>
      <c r="BA491" s="2" t="str">
        <f t="shared" si="123"/>
        <v>льгота</v>
      </c>
      <c r="BB491" s="2">
        <f t="shared" si="124"/>
        <v>164.529032</v>
      </c>
      <c r="BC491" s="2" t="str">
        <f t="shared" si="125"/>
        <v>льгота</v>
      </c>
      <c r="BD491" s="2">
        <f t="shared" si="126"/>
        <v>164.529032</v>
      </c>
      <c r="BE491" s="2" t="str">
        <f t="shared" si="127"/>
        <v>льгота</v>
      </c>
      <c r="BF491" s="2" t="str">
        <f t="shared" si="115"/>
        <v>льгота</v>
      </c>
      <c r="BG491" s="2"/>
      <c r="BH491" s="2" t="str">
        <f t="shared" si="116"/>
        <v>льгота</v>
      </c>
    </row>
    <row r="492" spans="1:60" x14ac:dyDescent="0.25">
      <c r="A492">
        <v>2236179</v>
      </c>
      <c r="B492">
        <v>138994257</v>
      </c>
      <c r="C492" t="s">
        <v>132</v>
      </c>
      <c r="D492">
        <v>2019</v>
      </c>
      <c r="E492">
        <v>0.04</v>
      </c>
      <c r="F492">
        <v>0</v>
      </c>
      <c r="G492">
        <v>0</v>
      </c>
      <c r="H492">
        <v>0</v>
      </c>
      <c r="I492">
        <v>1.48</v>
      </c>
      <c r="J492">
        <v>0</v>
      </c>
      <c r="K492">
        <v>0</v>
      </c>
      <c r="L492">
        <v>1</v>
      </c>
      <c r="M492" t="s">
        <v>791</v>
      </c>
      <c r="N492">
        <v>1</v>
      </c>
      <c r="O492">
        <v>37</v>
      </c>
      <c r="P492" t="s">
        <v>41</v>
      </c>
      <c r="Q492" t="s">
        <v>42</v>
      </c>
      <c r="R492" t="s">
        <v>42</v>
      </c>
      <c r="S492" s="1">
        <v>43606.436898148102</v>
      </c>
      <c r="T492" t="s">
        <v>144</v>
      </c>
      <c r="U492" t="s">
        <v>135</v>
      </c>
      <c r="V492" t="s">
        <v>792</v>
      </c>
      <c r="W492" s="1">
        <v>41766</v>
      </c>
      <c r="Y492">
        <v>1228041315</v>
      </c>
      <c r="AA492">
        <v>100090761393</v>
      </c>
      <c r="AF492" t="s">
        <v>64</v>
      </c>
      <c r="AG492" t="s">
        <v>47</v>
      </c>
      <c r="AH492">
        <v>0</v>
      </c>
      <c r="AI492" t="s">
        <v>48</v>
      </c>
      <c r="AJ492">
        <v>180160.47769999999</v>
      </c>
      <c r="AK492">
        <v>4869.2021000000004</v>
      </c>
      <c r="AL492">
        <v>37</v>
      </c>
      <c r="AM492">
        <v>6003</v>
      </c>
      <c r="AN492" t="s">
        <v>199</v>
      </c>
      <c r="AO492" t="s">
        <v>50</v>
      </c>
      <c r="AP492" t="s">
        <v>51</v>
      </c>
      <c r="AR492">
        <f t="shared" si="117"/>
        <v>4869.2021000000004</v>
      </c>
      <c r="AS492">
        <f t="shared" si="118"/>
        <v>180160.47769999999</v>
      </c>
      <c r="AT492" s="2">
        <f t="shared" si="119"/>
        <v>20</v>
      </c>
      <c r="AU492" s="2">
        <f t="shared" si="120"/>
        <v>82776.435699999973</v>
      </c>
      <c r="AV492" s="3">
        <f t="shared" si="112"/>
        <v>1E-3</v>
      </c>
      <c r="AW492" s="2">
        <f t="shared" si="121"/>
        <v>82.776435699999979</v>
      </c>
      <c r="AX492" s="2">
        <f t="shared" si="113"/>
        <v>1</v>
      </c>
      <c r="AY492" s="2">
        <f t="shared" si="114"/>
        <v>0</v>
      </c>
      <c r="AZ492" s="2">
        <f t="shared" si="122"/>
        <v>16.555287139999997</v>
      </c>
      <c r="BA492" s="2">
        <f t="shared" si="123"/>
        <v>16.555287139999997</v>
      </c>
      <c r="BB492" s="2">
        <f t="shared" si="124"/>
        <v>33.110574279999994</v>
      </c>
      <c r="BC492" s="2">
        <f t="shared" si="125"/>
        <v>33.110574279999994</v>
      </c>
      <c r="BD492" s="2">
        <f t="shared" si="126"/>
        <v>49.665861419999985</v>
      </c>
      <c r="BE492" s="2">
        <f t="shared" si="127"/>
        <v>49.665861419999985</v>
      </c>
      <c r="BF492" s="2">
        <f t="shared" si="115"/>
        <v>1.4999999999999998</v>
      </c>
      <c r="BG492" s="2"/>
      <c r="BH492" s="2">
        <f t="shared" si="116"/>
        <v>36.421631708</v>
      </c>
    </row>
    <row r="493" spans="1:60" x14ac:dyDescent="0.25">
      <c r="A493">
        <v>2236187</v>
      </c>
      <c r="B493">
        <v>138994245</v>
      </c>
      <c r="C493" t="s">
        <v>132</v>
      </c>
      <c r="D493">
        <v>2019</v>
      </c>
      <c r="E493">
        <v>0.04</v>
      </c>
      <c r="F493">
        <v>0</v>
      </c>
      <c r="G493">
        <v>0</v>
      </c>
      <c r="H493">
        <v>0</v>
      </c>
      <c r="I493">
        <v>0.49</v>
      </c>
      <c r="J493">
        <v>0</v>
      </c>
      <c r="K493">
        <v>0</v>
      </c>
      <c r="L493">
        <v>0.33333000000000002</v>
      </c>
      <c r="M493" t="s">
        <v>793</v>
      </c>
      <c r="N493">
        <v>1</v>
      </c>
      <c r="O493">
        <v>42.1</v>
      </c>
      <c r="P493" t="s">
        <v>41</v>
      </c>
      <c r="Q493" t="s">
        <v>42</v>
      </c>
      <c r="R493" t="s">
        <v>42</v>
      </c>
      <c r="S493" s="1">
        <v>43606.437060185199</v>
      </c>
      <c r="T493" t="s">
        <v>144</v>
      </c>
      <c r="U493" t="s">
        <v>135</v>
      </c>
      <c r="V493" t="s">
        <v>794</v>
      </c>
      <c r="W493" s="1">
        <v>42530</v>
      </c>
      <c r="Y493">
        <v>1228047851</v>
      </c>
      <c r="AA493">
        <v>100097807928</v>
      </c>
      <c r="AF493" t="s">
        <v>64</v>
      </c>
      <c r="AG493" t="s">
        <v>47</v>
      </c>
      <c r="AH493">
        <v>0</v>
      </c>
      <c r="AI493" t="s">
        <v>48</v>
      </c>
      <c r="AJ493">
        <v>205010.93040000001</v>
      </c>
      <c r="AK493">
        <v>4869.6183000000001</v>
      </c>
      <c r="AL493">
        <v>42.1</v>
      </c>
      <c r="AM493">
        <v>6003</v>
      </c>
      <c r="AN493" t="s">
        <v>199</v>
      </c>
      <c r="AO493" t="s">
        <v>50</v>
      </c>
      <c r="AP493" t="s">
        <v>51</v>
      </c>
      <c r="AR493">
        <f t="shared" si="117"/>
        <v>4869.6183000000001</v>
      </c>
      <c r="AS493">
        <f t="shared" si="118"/>
        <v>205010.93040000001</v>
      </c>
      <c r="AT493" s="2">
        <f t="shared" si="119"/>
        <v>20</v>
      </c>
      <c r="AU493" s="2">
        <f t="shared" si="120"/>
        <v>107618.5644</v>
      </c>
      <c r="AV493" s="3">
        <f t="shared" si="112"/>
        <v>1E-3</v>
      </c>
      <c r="AW493" s="2">
        <f t="shared" si="121"/>
        <v>35.872496071452005</v>
      </c>
      <c r="AX493" s="2">
        <f t="shared" si="113"/>
        <v>1</v>
      </c>
      <c r="AY493" s="2">
        <f t="shared" si="114"/>
        <v>0</v>
      </c>
      <c r="AZ493" s="2">
        <f t="shared" si="122"/>
        <v>7.1744992142904014</v>
      </c>
      <c r="BA493" s="2">
        <f t="shared" si="123"/>
        <v>7.1744992142904014</v>
      </c>
      <c r="BB493" s="2">
        <f t="shared" si="124"/>
        <v>14.348998428580803</v>
      </c>
      <c r="BC493" s="2">
        <f t="shared" si="125"/>
        <v>14.348998428580803</v>
      </c>
      <c r="BD493" s="2">
        <f t="shared" si="126"/>
        <v>21.523497642871202</v>
      </c>
      <c r="BE493" s="2">
        <f t="shared" si="127"/>
        <v>21.523497642871202</v>
      </c>
      <c r="BF493" s="2">
        <f t="shared" si="115"/>
        <v>1.4999999999999998</v>
      </c>
      <c r="BG493" s="2"/>
      <c r="BH493" s="2">
        <f t="shared" si="116"/>
        <v>15.783898271438884</v>
      </c>
    </row>
    <row r="494" spans="1:60" x14ac:dyDescent="0.25">
      <c r="A494">
        <v>2236188</v>
      </c>
      <c r="B494">
        <v>138994245</v>
      </c>
      <c r="C494" t="s">
        <v>132</v>
      </c>
      <c r="D494">
        <v>2019</v>
      </c>
      <c r="E494">
        <v>0.04</v>
      </c>
      <c r="F494">
        <v>0</v>
      </c>
      <c r="G494">
        <v>0</v>
      </c>
      <c r="H494">
        <v>0</v>
      </c>
      <c r="I494">
        <v>0.49</v>
      </c>
      <c r="J494">
        <v>0</v>
      </c>
      <c r="K494">
        <v>0</v>
      </c>
      <c r="L494">
        <v>0.33333000000000002</v>
      </c>
      <c r="M494" t="s">
        <v>793</v>
      </c>
      <c r="N494">
        <v>1</v>
      </c>
      <c r="O494">
        <v>42.1</v>
      </c>
      <c r="P494" t="s">
        <v>41</v>
      </c>
      <c r="Q494" t="s">
        <v>42</v>
      </c>
      <c r="R494" t="s">
        <v>42</v>
      </c>
      <c r="S494" s="1">
        <v>43606.437962962998</v>
      </c>
      <c r="T494" t="s">
        <v>144</v>
      </c>
      <c r="U494" t="s">
        <v>135</v>
      </c>
      <c r="V494" t="s">
        <v>794</v>
      </c>
      <c r="W494" s="1">
        <v>42530</v>
      </c>
      <c r="Y494">
        <v>1228084574</v>
      </c>
      <c r="AA494">
        <v>100097814860</v>
      </c>
      <c r="AF494" t="s">
        <v>64</v>
      </c>
      <c r="AG494" t="s">
        <v>47</v>
      </c>
      <c r="AH494">
        <v>0</v>
      </c>
      <c r="AI494" t="s">
        <v>48</v>
      </c>
      <c r="AJ494">
        <v>205010.93040000001</v>
      </c>
      <c r="AK494">
        <v>4869.6183000000001</v>
      </c>
      <c r="AL494">
        <v>42.1</v>
      </c>
      <c r="AM494">
        <v>6003</v>
      </c>
      <c r="AN494" t="s">
        <v>199</v>
      </c>
      <c r="AO494" t="s">
        <v>50</v>
      </c>
      <c r="AP494" t="s">
        <v>51</v>
      </c>
      <c r="AR494">
        <f t="shared" si="117"/>
        <v>4869.6183000000001</v>
      </c>
      <c r="AS494">
        <f t="shared" si="118"/>
        <v>205010.93040000001</v>
      </c>
      <c r="AT494" s="2">
        <f t="shared" si="119"/>
        <v>20</v>
      </c>
      <c r="AU494" s="2">
        <f t="shared" si="120"/>
        <v>107618.5644</v>
      </c>
      <c r="AV494" s="3">
        <f t="shared" si="112"/>
        <v>1E-3</v>
      </c>
      <c r="AW494" s="2">
        <f t="shared" si="121"/>
        <v>35.872496071452005</v>
      </c>
      <c r="AX494" s="2">
        <f t="shared" si="113"/>
        <v>1</v>
      </c>
      <c r="AY494" s="2">
        <f t="shared" si="114"/>
        <v>0</v>
      </c>
      <c r="AZ494" s="2">
        <f t="shared" si="122"/>
        <v>7.1744992142904014</v>
      </c>
      <c r="BA494" s="2">
        <f t="shared" si="123"/>
        <v>7.1744992142904014</v>
      </c>
      <c r="BB494" s="2">
        <f t="shared" si="124"/>
        <v>14.348998428580803</v>
      </c>
      <c r="BC494" s="2">
        <f t="shared" si="125"/>
        <v>14.348998428580803</v>
      </c>
      <c r="BD494" s="2">
        <f t="shared" si="126"/>
        <v>21.523497642871202</v>
      </c>
      <c r="BE494" s="2">
        <f t="shared" si="127"/>
        <v>21.523497642871202</v>
      </c>
      <c r="BF494" s="2">
        <f t="shared" si="115"/>
        <v>1.4999999999999998</v>
      </c>
      <c r="BG494" s="2"/>
      <c r="BH494" s="2">
        <f t="shared" si="116"/>
        <v>15.783898271438884</v>
      </c>
    </row>
    <row r="495" spans="1:60" x14ac:dyDescent="0.25">
      <c r="A495">
        <v>2236189</v>
      </c>
      <c r="B495">
        <v>138994245</v>
      </c>
      <c r="C495" t="s">
        <v>132</v>
      </c>
      <c r="D495">
        <v>2019</v>
      </c>
      <c r="E495">
        <v>0.04</v>
      </c>
      <c r="F495">
        <v>0</v>
      </c>
      <c r="G495">
        <v>0</v>
      </c>
      <c r="H495">
        <v>0</v>
      </c>
      <c r="I495">
        <v>0.49</v>
      </c>
      <c r="J495">
        <v>0</v>
      </c>
      <c r="K495">
        <v>0</v>
      </c>
      <c r="L495">
        <v>0.33333000000000002</v>
      </c>
      <c r="M495" t="s">
        <v>793</v>
      </c>
      <c r="N495">
        <v>1</v>
      </c>
      <c r="O495">
        <v>42.1</v>
      </c>
      <c r="P495" t="s">
        <v>41</v>
      </c>
      <c r="Q495" t="s">
        <v>42</v>
      </c>
      <c r="R495" t="s">
        <v>42</v>
      </c>
      <c r="S495" s="1">
        <v>43606.439768518503</v>
      </c>
      <c r="T495" t="s">
        <v>144</v>
      </c>
      <c r="U495" t="s">
        <v>135</v>
      </c>
      <c r="V495" t="s">
        <v>794</v>
      </c>
      <c r="W495" s="1">
        <v>42530</v>
      </c>
      <c r="Y495">
        <v>1228159172</v>
      </c>
      <c r="AA495">
        <v>2000114300915</v>
      </c>
      <c r="AF495" t="s">
        <v>64</v>
      </c>
      <c r="AG495" t="s">
        <v>47</v>
      </c>
      <c r="AH495">
        <v>0</v>
      </c>
      <c r="AI495" t="s">
        <v>48</v>
      </c>
      <c r="AJ495">
        <v>205010.93040000001</v>
      </c>
      <c r="AK495">
        <v>4869.6183000000001</v>
      </c>
      <c r="AL495">
        <v>42.1</v>
      </c>
      <c r="AM495">
        <v>6003</v>
      </c>
      <c r="AN495" t="s">
        <v>199</v>
      </c>
      <c r="AO495" t="s">
        <v>50</v>
      </c>
      <c r="AP495" t="s">
        <v>51</v>
      </c>
      <c r="AR495">
        <f t="shared" si="117"/>
        <v>4869.6183000000001</v>
      </c>
      <c r="AS495">
        <f t="shared" si="118"/>
        <v>205010.93040000001</v>
      </c>
      <c r="AT495" s="2">
        <f t="shared" si="119"/>
        <v>20</v>
      </c>
      <c r="AU495" s="2">
        <f t="shared" si="120"/>
        <v>107618.5644</v>
      </c>
      <c r="AV495" s="3">
        <f t="shared" si="112"/>
        <v>1E-3</v>
      </c>
      <c r="AW495" s="2">
        <f t="shared" si="121"/>
        <v>35.872496071452005</v>
      </c>
      <c r="AX495" s="2">
        <f t="shared" si="113"/>
        <v>1</v>
      </c>
      <c r="AY495" s="2">
        <f t="shared" si="114"/>
        <v>0</v>
      </c>
      <c r="AZ495" s="2">
        <f t="shared" si="122"/>
        <v>7.1744992142904014</v>
      </c>
      <c r="BA495" s="2">
        <f t="shared" si="123"/>
        <v>7.1744992142904014</v>
      </c>
      <c r="BB495" s="2">
        <f t="shared" si="124"/>
        <v>14.348998428580803</v>
      </c>
      <c r="BC495" s="2">
        <f t="shared" si="125"/>
        <v>14.348998428580803</v>
      </c>
      <c r="BD495" s="2">
        <f t="shared" si="126"/>
        <v>21.523497642871202</v>
      </c>
      <c r="BE495" s="2">
        <f t="shared" si="127"/>
        <v>21.523497642871202</v>
      </c>
      <c r="BF495" s="2">
        <f t="shared" si="115"/>
        <v>1.4999999999999998</v>
      </c>
      <c r="BG495" s="2"/>
      <c r="BH495" s="2">
        <f t="shared" si="116"/>
        <v>15.783898271438884</v>
      </c>
    </row>
    <row r="496" spans="1:60" x14ac:dyDescent="0.25">
      <c r="A496">
        <v>2236133</v>
      </c>
      <c r="B496">
        <v>138994216</v>
      </c>
      <c r="C496" t="s">
        <v>132</v>
      </c>
      <c r="D496">
        <v>2019</v>
      </c>
      <c r="E496">
        <v>0.14000000000000001</v>
      </c>
      <c r="F496">
        <v>557</v>
      </c>
      <c r="G496">
        <v>0</v>
      </c>
      <c r="H496">
        <v>543</v>
      </c>
      <c r="I496">
        <v>388170.1</v>
      </c>
      <c r="J496">
        <v>0</v>
      </c>
      <c r="K496">
        <v>0</v>
      </c>
      <c r="L496">
        <v>1</v>
      </c>
      <c r="M496" t="s">
        <v>795</v>
      </c>
      <c r="N496">
        <v>262100</v>
      </c>
      <c r="O496">
        <v>37</v>
      </c>
      <c r="P496" t="s">
        <v>58</v>
      </c>
      <c r="Q496" t="s">
        <v>59</v>
      </c>
      <c r="R496" t="s">
        <v>60</v>
      </c>
      <c r="S496" s="1">
        <v>43606.459236111099</v>
      </c>
      <c r="T496" t="s">
        <v>144</v>
      </c>
      <c r="U496" t="s">
        <v>135</v>
      </c>
      <c r="V496" t="s">
        <v>796</v>
      </c>
      <c r="W496" s="1">
        <v>40843</v>
      </c>
      <c r="Y496">
        <v>1228984891</v>
      </c>
      <c r="AA496">
        <v>100081178039</v>
      </c>
      <c r="AD496" t="s">
        <v>62</v>
      </c>
      <c r="AF496" t="s">
        <v>64</v>
      </c>
      <c r="AG496" t="s">
        <v>47</v>
      </c>
      <c r="AH496">
        <v>0</v>
      </c>
      <c r="AI496" t="s">
        <v>48</v>
      </c>
      <c r="AJ496">
        <v>180160.47769999999</v>
      </c>
      <c r="AK496">
        <v>4869.2021000000004</v>
      </c>
      <c r="AL496">
        <v>37</v>
      </c>
      <c r="AM496">
        <v>6003</v>
      </c>
      <c r="AN496" t="s">
        <v>199</v>
      </c>
      <c r="AO496" t="s">
        <v>50</v>
      </c>
      <c r="AP496" t="s">
        <v>51</v>
      </c>
      <c r="AR496">
        <f t="shared" si="117"/>
        <v>4869.2021000000004</v>
      </c>
      <c r="AS496">
        <f t="shared" si="118"/>
        <v>180160.47769999999</v>
      </c>
      <c r="AT496" s="2">
        <f t="shared" si="119"/>
        <v>20</v>
      </c>
      <c r="AU496" s="2">
        <f t="shared" si="120"/>
        <v>82776.435699999973</v>
      </c>
      <c r="AV496" s="3">
        <f t="shared" si="112"/>
        <v>1E-3</v>
      </c>
      <c r="AW496" s="2">
        <f t="shared" si="121"/>
        <v>82.776435699999979</v>
      </c>
      <c r="AX496" s="2">
        <f t="shared" si="113"/>
        <v>262100</v>
      </c>
      <c r="AY496" s="2" t="str">
        <f t="shared" si="114"/>
        <v>льгота</v>
      </c>
      <c r="AZ496" s="2">
        <f t="shared" si="122"/>
        <v>82.776435699999979</v>
      </c>
      <c r="BA496" s="2" t="str">
        <f t="shared" si="123"/>
        <v>льгота</v>
      </c>
      <c r="BB496" s="2">
        <f t="shared" si="124"/>
        <v>82.776435699999979</v>
      </c>
      <c r="BC496" s="2" t="str">
        <f t="shared" si="125"/>
        <v>льгота</v>
      </c>
      <c r="BD496" s="2">
        <f t="shared" si="126"/>
        <v>82.776435699999979</v>
      </c>
      <c r="BE496" s="2" t="str">
        <f t="shared" si="127"/>
        <v>льгота</v>
      </c>
      <c r="BF496" s="2" t="str">
        <f t="shared" si="115"/>
        <v>льгота</v>
      </c>
      <c r="BG496" s="2"/>
      <c r="BH496" s="2" t="str">
        <f t="shared" si="116"/>
        <v>льгота</v>
      </c>
    </row>
    <row r="497" spans="1:60" x14ac:dyDescent="0.25">
      <c r="A497">
        <v>2203038</v>
      </c>
      <c r="B497">
        <v>13226177</v>
      </c>
      <c r="C497" t="s">
        <v>132</v>
      </c>
      <c r="D497">
        <v>2019</v>
      </c>
      <c r="E497">
        <v>0.04</v>
      </c>
      <c r="F497">
        <v>32</v>
      </c>
      <c r="G497">
        <v>0</v>
      </c>
      <c r="H497">
        <v>31</v>
      </c>
      <c r="I497">
        <v>76630.78</v>
      </c>
      <c r="J497">
        <v>0</v>
      </c>
      <c r="K497">
        <v>0</v>
      </c>
      <c r="L497">
        <v>0.33333000000000002</v>
      </c>
      <c r="M497" t="s">
        <v>797</v>
      </c>
      <c r="N497">
        <v>155227.79999999999</v>
      </c>
      <c r="O497">
        <v>42.7</v>
      </c>
      <c r="P497" t="s">
        <v>58</v>
      </c>
      <c r="Q497" t="s">
        <v>59</v>
      </c>
      <c r="R497" t="s">
        <v>60</v>
      </c>
      <c r="S497" s="1">
        <v>43606.4364236111</v>
      </c>
      <c r="T497" t="s">
        <v>144</v>
      </c>
      <c r="U497" t="s">
        <v>135</v>
      </c>
      <c r="V497" t="s">
        <v>798</v>
      </c>
      <c r="W497" s="1">
        <v>40955</v>
      </c>
      <c r="Y497">
        <v>1228022504</v>
      </c>
      <c r="AA497">
        <v>100065730534</v>
      </c>
      <c r="AD497" t="s">
        <v>62</v>
      </c>
      <c r="AF497" t="s">
        <v>64</v>
      </c>
      <c r="AG497" t="s">
        <v>47</v>
      </c>
      <c r="AH497">
        <v>0</v>
      </c>
      <c r="AI497" t="s">
        <v>48</v>
      </c>
      <c r="AJ497">
        <v>105980.9559</v>
      </c>
      <c r="AK497">
        <v>2481.9895999999999</v>
      </c>
      <c r="AL497">
        <v>42.7</v>
      </c>
      <c r="AM497">
        <v>6003</v>
      </c>
      <c r="AN497" t="s">
        <v>199</v>
      </c>
      <c r="AO497" t="s">
        <v>50</v>
      </c>
      <c r="AP497" t="s">
        <v>51</v>
      </c>
      <c r="AR497">
        <f t="shared" si="117"/>
        <v>2481.9895999999999</v>
      </c>
      <c r="AS497">
        <f t="shared" si="118"/>
        <v>105980.9559</v>
      </c>
      <c r="AT497" s="2">
        <f t="shared" si="119"/>
        <v>20</v>
      </c>
      <c r="AU497" s="2">
        <f t="shared" si="120"/>
        <v>56341.1639</v>
      </c>
      <c r="AV497" s="3">
        <f t="shared" si="112"/>
        <v>1E-3</v>
      </c>
      <c r="AW497" s="2">
        <f t="shared" si="121"/>
        <v>18.780200162787001</v>
      </c>
      <c r="AX497" s="2">
        <f t="shared" si="113"/>
        <v>155227.79999999999</v>
      </c>
      <c r="AY497" s="2" t="str">
        <f t="shared" si="114"/>
        <v>льгота</v>
      </c>
      <c r="AZ497" s="2">
        <f t="shared" si="122"/>
        <v>18.780200162787001</v>
      </c>
      <c r="BA497" s="2" t="str">
        <f t="shared" si="123"/>
        <v>льгота</v>
      </c>
      <c r="BB497" s="2">
        <f t="shared" si="124"/>
        <v>18.780200162787001</v>
      </c>
      <c r="BC497" s="2" t="str">
        <f t="shared" si="125"/>
        <v>льгота</v>
      </c>
      <c r="BD497" s="2">
        <f t="shared" si="126"/>
        <v>18.780200162787001</v>
      </c>
      <c r="BE497" s="2" t="str">
        <f t="shared" si="127"/>
        <v>льгота</v>
      </c>
      <c r="BF497" s="2" t="str">
        <f t="shared" si="115"/>
        <v>льгота</v>
      </c>
      <c r="BG497" s="2"/>
      <c r="BH497" s="2" t="str">
        <f t="shared" si="116"/>
        <v>льгота</v>
      </c>
    </row>
    <row r="498" spans="1:60" x14ac:dyDescent="0.25">
      <c r="A498">
        <v>2203039</v>
      </c>
      <c r="B498">
        <v>13226177</v>
      </c>
      <c r="C498" t="s">
        <v>132</v>
      </c>
      <c r="D498">
        <v>2019</v>
      </c>
      <c r="E498">
        <v>0.04</v>
      </c>
      <c r="F498">
        <v>32</v>
      </c>
      <c r="G498">
        <v>31</v>
      </c>
      <c r="H498">
        <v>0</v>
      </c>
      <c r="I498">
        <v>76630.78</v>
      </c>
      <c r="J498">
        <v>0</v>
      </c>
      <c r="K498">
        <v>0</v>
      </c>
      <c r="L498">
        <v>0.33333000000000002</v>
      </c>
      <c r="M498" t="s">
        <v>797</v>
      </c>
      <c r="N498">
        <v>155227.79999999999</v>
      </c>
      <c r="O498">
        <v>42.7</v>
      </c>
      <c r="P498" t="s">
        <v>41</v>
      </c>
      <c r="Q498" t="s">
        <v>42</v>
      </c>
      <c r="R498" t="s">
        <v>42</v>
      </c>
      <c r="S498" s="1">
        <v>43606.438229166699</v>
      </c>
      <c r="T498" t="s">
        <v>144</v>
      </c>
      <c r="U498" t="s">
        <v>135</v>
      </c>
      <c r="V498" t="s">
        <v>798</v>
      </c>
      <c r="W498" s="1">
        <v>40955</v>
      </c>
      <c r="Y498">
        <v>1228095006</v>
      </c>
      <c r="AA498">
        <v>100066178450</v>
      </c>
      <c r="AF498" t="s">
        <v>64</v>
      </c>
      <c r="AG498" t="s">
        <v>47</v>
      </c>
      <c r="AH498">
        <v>0</v>
      </c>
      <c r="AI498" t="s">
        <v>48</v>
      </c>
      <c r="AJ498">
        <v>105980.9559</v>
      </c>
      <c r="AK498">
        <v>2481.9895999999999</v>
      </c>
      <c r="AL498">
        <v>42.7</v>
      </c>
      <c r="AM498">
        <v>6003</v>
      </c>
      <c r="AN498" t="s">
        <v>199</v>
      </c>
      <c r="AO498" t="s">
        <v>50</v>
      </c>
      <c r="AP498" t="s">
        <v>51</v>
      </c>
      <c r="AR498">
        <f t="shared" si="117"/>
        <v>2481.9895999999999</v>
      </c>
      <c r="AS498">
        <f t="shared" si="118"/>
        <v>105980.9559</v>
      </c>
      <c r="AT498" s="2">
        <f t="shared" si="119"/>
        <v>20</v>
      </c>
      <c r="AU498" s="2">
        <f t="shared" si="120"/>
        <v>56341.1639</v>
      </c>
      <c r="AV498" s="3">
        <f t="shared" si="112"/>
        <v>1E-3</v>
      </c>
      <c r="AW498" s="2">
        <f t="shared" si="121"/>
        <v>18.780200162787001</v>
      </c>
      <c r="AX498" s="2">
        <f t="shared" si="113"/>
        <v>155227.79999999999</v>
      </c>
      <c r="AY498" s="2">
        <f t="shared" si="114"/>
        <v>32</v>
      </c>
      <c r="AZ498" s="2">
        <f t="shared" si="122"/>
        <v>18.780200162787001</v>
      </c>
      <c r="BA498" s="2">
        <f t="shared" si="123"/>
        <v>18.780200162787001</v>
      </c>
      <c r="BB498" s="2">
        <f t="shared" si="124"/>
        <v>18.780200162787001</v>
      </c>
      <c r="BC498" s="2">
        <f t="shared" si="125"/>
        <v>18.780200162787001</v>
      </c>
      <c r="BD498" s="2">
        <f t="shared" si="126"/>
        <v>18.780200162787001</v>
      </c>
      <c r="BE498" s="2">
        <f t="shared" si="127"/>
        <v>18.780200162787001</v>
      </c>
      <c r="BF498" s="2">
        <f t="shared" si="115"/>
        <v>1</v>
      </c>
      <c r="BG498" s="2"/>
      <c r="BH498" s="2">
        <f t="shared" si="116"/>
        <v>18.780200162787001</v>
      </c>
    </row>
    <row r="499" spans="1:60" x14ac:dyDescent="0.25">
      <c r="A499">
        <v>2203040</v>
      </c>
      <c r="B499">
        <v>13226177</v>
      </c>
      <c r="C499" t="s">
        <v>132</v>
      </c>
      <c r="D499">
        <v>2019</v>
      </c>
      <c r="E499">
        <v>0.04</v>
      </c>
      <c r="F499">
        <v>32</v>
      </c>
      <c r="G499">
        <v>0</v>
      </c>
      <c r="H499">
        <v>31</v>
      </c>
      <c r="I499">
        <v>76630.78</v>
      </c>
      <c r="J499">
        <v>0</v>
      </c>
      <c r="K499">
        <v>0</v>
      </c>
      <c r="L499">
        <v>0.33333000000000002</v>
      </c>
      <c r="M499" t="s">
        <v>797</v>
      </c>
      <c r="N499">
        <v>155227.79999999999</v>
      </c>
      <c r="O499">
        <v>42.7</v>
      </c>
      <c r="P499" t="s">
        <v>58</v>
      </c>
      <c r="Q499" t="s">
        <v>59</v>
      </c>
      <c r="R499" t="s">
        <v>60</v>
      </c>
      <c r="S499" s="1">
        <v>43606.440671296303</v>
      </c>
      <c r="T499" t="s">
        <v>144</v>
      </c>
      <c r="U499" t="s">
        <v>135</v>
      </c>
      <c r="V499" t="s">
        <v>798</v>
      </c>
      <c r="W499" s="1">
        <v>40955</v>
      </c>
      <c r="Y499">
        <v>1228196012</v>
      </c>
      <c r="AA499">
        <v>100099886991</v>
      </c>
      <c r="AD499" t="s">
        <v>62</v>
      </c>
      <c r="AF499" t="s">
        <v>64</v>
      </c>
      <c r="AG499" t="s">
        <v>47</v>
      </c>
      <c r="AH499">
        <v>0</v>
      </c>
      <c r="AI499" t="s">
        <v>48</v>
      </c>
      <c r="AJ499">
        <v>105980.9559</v>
      </c>
      <c r="AK499">
        <v>2481.9895999999999</v>
      </c>
      <c r="AL499">
        <v>42.7</v>
      </c>
      <c r="AM499">
        <v>6003</v>
      </c>
      <c r="AN499" t="s">
        <v>199</v>
      </c>
      <c r="AO499" t="s">
        <v>50</v>
      </c>
      <c r="AP499" t="s">
        <v>51</v>
      </c>
      <c r="AR499">
        <f t="shared" si="117"/>
        <v>2481.9895999999999</v>
      </c>
      <c r="AS499">
        <f t="shared" si="118"/>
        <v>105980.9559</v>
      </c>
      <c r="AT499" s="2">
        <f t="shared" si="119"/>
        <v>20</v>
      </c>
      <c r="AU499" s="2">
        <f t="shared" si="120"/>
        <v>56341.1639</v>
      </c>
      <c r="AV499" s="3">
        <f t="shared" si="112"/>
        <v>1E-3</v>
      </c>
      <c r="AW499" s="2">
        <f t="shared" si="121"/>
        <v>18.780200162787001</v>
      </c>
      <c r="AX499" s="2">
        <f t="shared" si="113"/>
        <v>155227.79999999999</v>
      </c>
      <c r="AY499" s="2" t="str">
        <f t="shared" si="114"/>
        <v>льгота</v>
      </c>
      <c r="AZ499" s="2">
        <f t="shared" si="122"/>
        <v>18.780200162787001</v>
      </c>
      <c r="BA499" s="2" t="str">
        <f t="shared" si="123"/>
        <v>льгота</v>
      </c>
      <c r="BB499" s="2">
        <f t="shared" si="124"/>
        <v>18.780200162787001</v>
      </c>
      <c r="BC499" s="2" t="str">
        <f t="shared" si="125"/>
        <v>льгота</v>
      </c>
      <c r="BD499" s="2">
        <f t="shared" si="126"/>
        <v>18.780200162787001</v>
      </c>
      <c r="BE499" s="2" t="str">
        <f t="shared" si="127"/>
        <v>льгота</v>
      </c>
      <c r="BF499" s="2" t="str">
        <f t="shared" si="115"/>
        <v>льгота</v>
      </c>
      <c r="BG499" s="2"/>
      <c r="BH499" s="2" t="str">
        <f t="shared" si="116"/>
        <v>льгота</v>
      </c>
    </row>
    <row r="500" spans="1:60" x14ac:dyDescent="0.25">
      <c r="A500">
        <v>2185916</v>
      </c>
      <c r="B500">
        <v>13158961</v>
      </c>
      <c r="C500" t="s">
        <v>132</v>
      </c>
      <c r="D500">
        <v>2019</v>
      </c>
      <c r="E500">
        <v>0.04</v>
      </c>
      <c r="F500">
        <v>77</v>
      </c>
      <c r="G500">
        <v>0</v>
      </c>
      <c r="H500">
        <v>75</v>
      </c>
      <c r="I500">
        <v>187174.7</v>
      </c>
      <c r="J500">
        <v>0</v>
      </c>
      <c r="K500">
        <v>0</v>
      </c>
      <c r="L500">
        <v>1</v>
      </c>
      <c r="M500" t="s">
        <v>799</v>
      </c>
      <c r="N500">
        <v>126384</v>
      </c>
      <c r="O500">
        <v>29.8</v>
      </c>
      <c r="P500" t="s">
        <v>58</v>
      </c>
      <c r="Q500" t="s">
        <v>59</v>
      </c>
      <c r="R500" t="s">
        <v>60</v>
      </c>
      <c r="S500" s="1">
        <v>43606.437685185199</v>
      </c>
      <c r="T500" t="s">
        <v>144</v>
      </c>
      <c r="U500" t="s">
        <v>135</v>
      </c>
      <c r="V500" t="s">
        <v>800</v>
      </c>
      <c r="W500" s="1">
        <v>41605</v>
      </c>
      <c r="Y500">
        <v>1228073546</v>
      </c>
      <c r="AA500">
        <v>100044262035</v>
      </c>
      <c r="AD500" t="s">
        <v>62</v>
      </c>
      <c r="AF500" t="s">
        <v>64</v>
      </c>
      <c r="AG500" t="s">
        <v>47</v>
      </c>
      <c r="AH500">
        <v>0</v>
      </c>
      <c r="AI500" t="s">
        <v>48</v>
      </c>
      <c r="AJ500">
        <v>55457.448400000001</v>
      </c>
      <c r="AK500">
        <v>1860.9882</v>
      </c>
      <c r="AL500">
        <v>29.8</v>
      </c>
      <c r="AM500">
        <v>6003</v>
      </c>
      <c r="AN500" t="s">
        <v>199</v>
      </c>
      <c r="AO500" t="s">
        <v>50</v>
      </c>
      <c r="AP500" t="s">
        <v>51</v>
      </c>
      <c r="AR500">
        <f t="shared" si="117"/>
        <v>1860.9882</v>
      </c>
      <c r="AS500">
        <f t="shared" si="118"/>
        <v>55457.448400000001</v>
      </c>
      <c r="AT500" s="2">
        <f t="shared" si="119"/>
        <v>20</v>
      </c>
      <c r="AU500" s="2">
        <f t="shared" si="120"/>
        <v>18237.684399999998</v>
      </c>
      <c r="AV500" s="3">
        <f t="shared" si="112"/>
        <v>1E-3</v>
      </c>
      <c r="AW500" s="2">
        <f t="shared" si="121"/>
        <v>18.237684399999999</v>
      </c>
      <c r="AX500" s="2">
        <f t="shared" si="113"/>
        <v>126384</v>
      </c>
      <c r="AY500" s="2" t="str">
        <f t="shared" si="114"/>
        <v>льгота</v>
      </c>
      <c r="AZ500" s="2">
        <f t="shared" si="122"/>
        <v>18.237684399999999</v>
      </c>
      <c r="BA500" s="2" t="str">
        <f t="shared" si="123"/>
        <v>льгота</v>
      </c>
      <c r="BB500" s="2">
        <f t="shared" si="124"/>
        <v>18.237684399999999</v>
      </c>
      <c r="BC500" s="2" t="str">
        <f t="shared" si="125"/>
        <v>льгота</v>
      </c>
      <c r="BD500" s="2">
        <f t="shared" si="126"/>
        <v>18.237684399999999</v>
      </c>
      <c r="BE500" s="2" t="str">
        <f t="shared" si="127"/>
        <v>льгота</v>
      </c>
      <c r="BF500" s="2" t="str">
        <f t="shared" si="115"/>
        <v>льгота</v>
      </c>
      <c r="BG500" s="2"/>
      <c r="BH500" s="2" t="str">
        <f t="shared" si="116"/>
        <v>льгота</v>
      </c>
    </row>
    <row r="501" spans="1:60" x14ac:dyDescent="0.25">
      <c r="A501">
        <v>2202689</v>
      </c>
      <c r="B501">
        <v>13164667</v>
      </c>
      <c r="C501" t="s">
        <v>132</v>
      </c>
      <c r="D501">
        <v>2019</v>
      </c>
      <c r="E501">
        <v>0.04</v>
      </c>
      <c r="F501">
        <v>96</v>
      </c>
      <c r="G501">
        <v>94</v>
      </c>
      <c r="H501">
        <v>0</v>
      </c>
      <c r="I501">
        <v>235954.4</v>
      </c>
      <c r="J501">
        <v>0</v>
      </c>
      <c r="K501">
        <v>0</v>
      </c>
      <c r="L501">
        <v>1</v>
      </c>
      <c r="M501" t="s">
        <v>801</v>
      </c>
      <c r="N501">
        <v>159321</v>
      </c>
      <c r="O501">
        <v>68.400000000000006</v>
      </c>
      <c r="P501" t="s">
        <v>41</v>
      </c>
      <c r="Q501" t="s">
        <v>42</v>
      </c>
      <c r="R501" t="s">
        <v>42</v>
      </c>
      <c r="S501" s="1">
        <v>43606.438935185201</v>
      </c>
      <c r="T501" t="s">
        <v>144</v>
      </c>
      <c r="U501" t="s">
        <v>135</v>
      </c>
      <c r="V501" t="s">
        <v>802</v>
      </c>
      <c r="W501" s="1">
        <v>40484</v>
      </c>
      <c r="Y501">
        <v>1228123324</v>
      </c>
      <c r="AA501">
        <v>100091786711</v>
      </c>
      <c r="AF501" t="s">
        <v>64</v>
      </c>
      <c r="AG501" t="s">
        <v>47</v>
      </c>
      <c r="AH501">
        <v>0</v>
      </c>
      <c r="AI501" t="s">
        <v>48</v>
      </c>
      <c r="AJ501">
        <v>416505.53450000001</v>
      </c>
      <c r="AK501">
        <v>6089.2622000000001</v>
      </c>
      <c r="AL501">
        <v>68.400000000000006</v>
      </c>
      <c r="AM501">
        <v>6003</v>
      </c>
      <c r="AN501" t="s">
        <v>199</v>
      </c>
      <c r="AO501" t="s">
        <v>50</v>
      </c>
      <c r="AP501" t="s">
        <v>51</v>
      </c>
      <c r="AR501">
        <f t="shared" si="117"/>
        <v>6089.2622000000001</v>
      </c>
      <c r="AS501">
        <f t="shared" si="118"/>
        <v>416505.53450000001</v>
      </c>
      <c r="AT501" s="2">
        <f t="shared" si="119"/>
        <v>20</v>
      </c>
      <c r="AU501" s="2">
        <f t="shared" si="120"/>
        <v>294720.2905</v>
      </c>
      <c r="AV501" s="3">
        <f t="shared" si="112"/>
        <v>1E-3</v>
      </c>
      <c r="AW501" s="2">
        <f t="shared" si="121"/>
        <v>294.72029050000003</v>
      </c>
      <c r="AX501" s="2">
        <f t="shared" si="113"/>
        <v>159321</v>
      </c>
      <c r="AY501" s="2">
        <f t="shared" si="114"/>
        <v>96</v>
      </c>
      <c r="AZ501" s="2">
        <f t="shared" si="122"/>
        <v>135.74405810000002</v>
      </c>
      <c r="BA501" s="2">
        <f t="shared" si="123"/>
        <v>135.74405810000002</v>
      </c>
      <c r="BB501" s="2">
        <f t="shared" si="124"/>
        <v>175.48811620000004</v>
      </c>
      <c r="BC501" s="2">
        <f t="shared" si="125"/>
        <v>175.48811620000004</v>
      </c>
      <c r="BD501" s="2">
        <f t="shared" si="126"/>
        <v>215.2321743</v>
      </c>
      <c r="BE501" s="2">
        <f t="shared" si="127"/>
        <v>215.2321743</v>
      </c>
      <c r="BF501" s="2">
        <f t="shared" si="115"/>
        <v>1.2264772051841077</v>
      </c>
      <c r="BG501" s="2"/>
      <c r="BH501" s="2">
        <f t="shared" si="116"/>
        <v>193.03692782000005</v>
      </c>
    </row>
    <row r="502" spans="1:60" x14ac:dyDescent="0.25">
      <c r="A502">
        <v>2235432</v>
      </c>
      <c r="B502">
        <v>137437013</v>
      </c>
      <c r="C502" t="s">
        <v>132</v>
      </c>
      <c r="D502">
        <v>2019</v>
      </c>
      <c r="E502">
        <v>0.04</v>
      </c>
      <c r="F502">
        <v>78</v>
      </c>
      <c r="G502">
        <v>0</v>
      </c>
      <c r="H502">
        <v>76</v>
      </c>
      <c r="I502">
        <v>190122.25</v>
      </c>
      <c r="J502">
        <v>0</v>
      </c>
      <c r="K502">
        <v>0</v>
      </c>
      <c r="L502">
        <v>1</v>
      </c>
      <c r="M502" t="s">
        <v>803</v>
      </c>
      <c r="N502">
        <v>128374.24</v>
      </c>
      <c r="O502">
        <v>26.9</v>
      </c>
      <c r="P502" t="s">
        <v>58</v>
      </c>
      <c r="Q502" t="s">
        <v>59</v>
      </c>
      <c r="R502" t="s">
        <v>60</v>
      </c>
      <c r="S502" s="1">
        <v>43606.440648148098</v>
      </c>
      <c r="T502" t="s">
        <v>144</v>
      </c>
      <c r="U502" t="s">
        <v>135</v>
      </c>
      <c r="V502" t="s">
        <v>804</v>
      </c>
      <c r="W502" s="1">
        <v>40346</v>
      </c>
      <c r="Y502">
        <v>1228194966</v>
      </c>
      <c r="AA502">
        <v>100081177488</v>
      </c>
      <c r="AD502" t="s">
        <v>62</v>
      </c>
      <c r="AF502" t="s">
        <v>64</v>
      </c>
      <c r="AG502" t="s">
        <v>47</v>
      </c>
      <c r="AH502">
        <v>0</v>
      </c>
      <c r="AI502" t="s">
        <v>48</v>
      </c>
      <c r="AJ502">
        <v>50044.251600000003</v>
      </c>
      <c r="AK502">
        <v>1860.3811000000001</v>
      </c>
      <c r="AL502">
        <v>26.9</v>
      </c>
      <c r="AM502">
        <v>6003</v>
      </c>
      <c r="AN502" t="s">
        <v>199</v>
      </c>
      <c r="AO502" t="s">
        <v>50</v>
      </c>
      <c r="AP502" t="s">
        <v>51</v>
      </c>
      <c r="AR502">
        <f t="shared" si="117"/>
        <v>1860.3811000000001</v>
      </c>
      <c r="AS502">
        <f t="shared" si="118"/>
        <v>50044.251600000003</v>
      </c>
      <c r="AT502" s="2">
        <f t="shared" si="119"/>
        <v>20</v>
      </c>
      <c r="AU502" s="2">
        <f t="shared" si="120"/>
        <v>12836.6296</v>
      </c>
      <c r="AV502" s="3">
        <f t="shared" si="112"/>
        <v>1E-3</v>
      </c>
      <c r="AW502" s="2">
        <f t="shared" si="121"/>
        <v>12.8366296</v>
      </c>
      <c r="AX502" s="2">
        <f t="shared" si="113"/>
        <v>128374.24</v>
      </c>
      <c r="AY502" s="2" t="str">
        <f t="shared" si="114"/>
        <v>льгота</v>
      </c>
      <c r="AZ502" s="2">
        <f t="shared" si="122"/>
        <v>12.8366296</v>
      </c>
      <c r="BA502" s="2" t="str">
        <f t="shared" si="123"/>
        <v>льгота</v>
      </c>
      <c r="BB502" s="2">
        <f t="shared" si="124"/>
        <v>12.8366296</v>
      </c>
      <c r="BC502" s="2" t="str">
        <f t="shared" si="125"/>
        <v>льгота</v>
      </c>
      <c r="BD502" s="2">
        <f t="shared" si="126"/>
        <v>12.8366296</v>
      </c>
      <c r="BE502" s="2" t="str">
        <f t="shared" si="127"/>
        <v>льгота</v>
      </c>
      <c r="BF502" s="2" t="str">
        <f t="shared" si="115"/>
        <v>льгота</v>
      </c>
      <c r="BG502" s="2"/>
      <c r="BH502" s="2" t="str">
        <f t="shared" si="116"/>
        <v>льгота</v>
      </c>
    </row>
    <row r="503" spans="1:60" x14ac:dyDescent="0.25">
      <c r="A503">
        <v>2184653</v>
      </c>
      <c r="B503">
        <v>13095276</v>
      </c>
      <c r="C503" t="s">
        <v>132</v>
      </c>
      <c r="D503">
        <v>2019</v>
      </c>
      <c r="E503">
        <v>0.04</v>
      </c>
      <c r="F503">
        <v>113</v>
      </c>
      <c r="G503">
        <v>110</v>
      </c>
      <c r="H503">
        <v>0</v>
      </c>
      <c r="I503">
        <v>274368.58</v>
      </c>
      <c r="J503">
        <v>0</v>
      </c>
      <c r="K503">
        <v>0</v>
      </c>
      <c r="L503">
        <v>1</v>
      </c>
      <c r="M503" t="s">
        <v>805</v>
      </c>
      <c r="N503">
        <v>185259</v>
      </c>
      <c r="O503">
        <v>38.4</v>
      </c>
      <c r="P503" t="s">
        <v>41</v>
      </c>
      <c r="Q503" t="s">
        <v>42</v>
      </c>
      <c r="R503" t="s">
        <v>42</v>
      </c>
      <c r="S503" s="1">
        <v>43606.437256944402</v>
      </c>
      <c r="T503" t="s">
        <v>144</v>
      </c>
      <c r="U503" t="s">
        <v>135</v>
      </c>
      <c r="V503" t="s">
        <v>806</v>
      </c>
      <c r="W503" s="1">
        <v>36678</v>
      </c>
      <c r="Y503">
        <v>1228055636</v>
      </c>
      <c r="AA503">
        <v>100044756266</v>
      </c>
      <c r="AF503" t="s">
        <v>64</v>
      </c>
      <c r="AG503" t="s">
        <v>47</v>
      </c>
      <c r="AH503">
        <v>0</v>
      </c>
      <c r="AI503" t="s">
        <v>48</v>
      </c>
      <c r="AJ503">
        <v>71471.043799999999</v>
      </c>
      <c r="AK503">
        <v>1861.2251000000001</v>
      </c>
      <c r="AL503">
        <v>38.4</v>
      </c>
      <c r="AM503">
        <v>6003</v>
      </c>
      <c r="AN503" t="s">
        <v>199</v>
      </c>
      <c r="AO503" t="s">
        <v>50</v>
      </c>
      <c r="AP503" t="s">
        <v>51</v>
      </c>
      <c r="AR503">
        <f t="shared" si="117"/>
        <v>1861.2251000000001</v>
      </c>
      <c r="AS503">
        <f t="shared" si="118"/>
        <v>71471.043799999999</v>
      </c>
      <c r="AT503" s="2">
        <f t="shared" si="119"/>
        <v>20</v>
      </c>
      <c r="AU503" s="2">
        <f t="shared" si="120"/>
        <v>34246.541799999999</v>
      </c>
      <c r="AV503" s="3">
        <f t="shared" si="112"/>
        <v>1E-3</v>
      </c>
      <c r="AW503" s="2">
        <f t="shared" si="121"/>
        <v>34.246541800000003</v>
      </c>
      <c r="AX503" s="2">
        <f t="shared" si="113"/>
        <v>185259</v>
      </c>
      <c r="AY503" s="2">
        <f t="shared" si="114"/>
        <v>113</v>
      </c>
      <c r="AZ503" s="2">
        <f t="shared" si="122"/>
        <v>34.246541800000003</v>
      </c>
      <c r="BA503" s="2">
        <f t="shared" si="123"/>
        <v>34.246541800000003</v>
      </c>
      <c r="BB503" s="2">
        <f t="shared" si="124"/>
        <v>34.246541800000003</v>
      </c>
      <c r="BC503" s="2">
        <f t="shared" si="125"/>
        <v>34.246541800000003</v>
      </c>
      <c r="BD503" s="2">
        <f t="shared" si="126"/>
        <v>34.246541800000003</v>
      </c>
      <c r="BE503" s="2">
        <f t="shared" si="127"/>
        <v>34.246541800000003</v>
      </c>
      <c r="BF503" s="2">
        <f t="shared" si="115"/>
        <v>1</v>
      </c>
      <c r="BG503" s="2"/>
      <c r="BH503" s="2">
        <f t="shared" si="116"/>
        <v>34.246541800000003</v>
      </c>
    </row>
    <row r="504" spans="1:60" x14ac:dyDescent="0.25">
      <c r="A504">
        <v>2205497</v>
      </c>
      <c r="B504">
        <v>13159119</v>
      </c>
      <c r="C504" t="s">
        <v>132</v>
      </c>
      <c r="D504">
        <v>2019</v>
      </c>
      <c r="E504">
        <v>0.14000000000000001</v>
      </c>
      <c r="F504">
        <v>676</v>
      </c>
      <c r="G504">
        <v>0</v>
      </c>
      <c r="H504">
        <v>660</v>
      </c>
      <c r="I504">
        <v>471511.89</v>
      </c>
      <c r="J504">
        <v>0</v>
      </c>
      <c r="K504">
        <v>0</v>
      </c>
      <c r="L504">
        <v>1</v>
      </c>
      <c r="M504" t="s">
        <v>807</v>
      </c>
      <c r="N504">
        <v>318374</v>
      </c>
      <c r="O504">
        <v>56.1</v>
      </c>
      <c r="P504" t="s">
        <v>58</v>
      </c>
      <c r="Q504" t="s">
        <v>59</v>
      </c>
      <c r="R504" t="s">
        <v>60</v>
      </c>
      <c r="S504" s="1">
        <v>43606.454976851899</v>
      </c>
      <c r="T504" t="s">
        <v>144</v>
      </c>
      <c r="U504" t="s">
        <v>135</v>
      </c>
      <c r="V504" t="s">
        <v>808</v>
      </c>
      <c r="W504" s="1">
        <v>40623</v>
      </c>
      <c r="Y504">
        <v>1228799743</v>
      </c>
      <c r="AA504">
        <v>100097809373</v>
      </c>
      <c r="AD504" t="s">
        <v>62</v>
      </c>
      <c r="AF504" t="s">
        <v>64</v>
      </c>
      <c r="AG504" t="s">
        <v>47</v>
      </c>
      <c r="AH504">
        <v>0</v>
      </c>
      <c r="AI504" t="s">
        <v>48</v>
      </c>
      <c r="AJ504">
        <v>241817.01360000001</v>
      </c>
      <c r="AK504">
        <v>4310.4637000000002</v>
      </c>
      <c r="AL504">
        <v>56.1</v>
      </c>
      <c r="AM504">
        <v>6003</v>
      </c>
      <c r="AN504" t="s">
        <v>199</v>
      </c>
      <c r="AO504" t="s">
        <v>50</v>
      </c>
      <c r="AP504" t="s">
        <v>51</v>
      </c>
      <c r="AR504">
        <f t="shared" si="117"/>
        <v>4310.4637000000002</v>
      </c>
      <c r="AS504">
        <f t="shared" si="118"/>
        <v>241817.01360000001</v>
      </c>
      <c r="AT504" s="2">
        <f t="shared" si="119"/>
        <v>20</v>
      </c>
      <c r="AU504" s="2">
        <f t="shared" si="120"/>
        <v>155607.7396</v>
      </c>
      <c r="AV504" s="3">
        <f t="shared" si="112"/>
        <v>1E-3</v>
      </c>
      <c r="AW504" s="2">
        <f t="shared" si="121"/>
        <v>155.6077396</v>
      </c>
      <c r="AX504" s="2">
        <f t="shared" si="113"/>
        <v>318374</v>
      </c>
      <c r="AY504" s="2" t="str">
        <f t="shared" si="114"/>
        <v>льгота</v>
      </c>
      <c r="AZ504" s="2">
        <f t="shared" si="122"/>
        <v>155.6077396</v>
      </c>
      <c r="BA504" s="2" t="str">
        <f t="shared" si="123"/>
        <v>льгота</v>
      </c>
      <c r="BB504" s="2">
        <f t="shared" si="124"/>
        <v>155.6077396</v>
      </c>
      <c r="BC504" s="2" t="str">
        <f t="shared" si="125"/>
        <v>льгота</v>
      </c>
      <c r="BD504" s="2">
        <f t="shared" si="126"/>
        <v>155.6077396</v>
      </c>
      <c r="BE504" s="2" t="str">
        <f t="shared" si="127"/>
        <v>льгота</v>
      </c>
      <c r="BF504" s="2" t="str">
        <f t="shared" si="115"/>
        <v>льгота</v>
      </c>
      <c r="BG504" s="2"/>
      <c r="BH504" s="2" t="str">
        <f t="shared" si="116"/>
        <v>льгота</v>
      </c>
    </row>
    <row r="505" spans="1:60" x14ac:dyDescent="0.25">
      <c r="A505">
        <v>2186427</v>
      </c>
      <c r="B505">
        <v>13091678</v>
      </c>
      <c r="C505" t="s">
        <v>132</v>
      </c>
      <c r="D505">
        <v>2019</v>
      </c>
      <c r="E505">
        <v>0.33</v>
      </c>
      <c r="F505">
        <v>3527</v>
      </c>
      <c r="G505">
        <v>3441</v>
      </c>
      <c r="H505">
        <v>0</v>
      </c>
      <c r="I505">
        <v>1042824.53</v>
      </c>
      <c r="J505">
        <v>0</v>
      </c>
      <c r="K505">
        <v>0</v>
      </c>
      <c r="L505">
        <v>1</v>
      </c>
      <c r="M505" t="s">
        <v>809</v>
      </c>
      <c r="N505">
        <v>704135.4</v>
      </c>
      <c r="O505">
        <v>69.7</v>
      </c>
      <c r="P505" t="s">
        <v>41</v>
      </c>
      <c r="Q505" t="s">
        <v>42</v>
      </c>
      <c r="R505" t="s">
        <v>42</v>
      </c>
      <c r="S505" s="1">
        <v>43606.432592592602</v>
      </c>
      <c r="T505" t="s">
        <v>144</v>
      </c>
      <c r="U505" t="s">
        <v>135</v>
      </c>
      <c r="V505" t="s">
        <v>810</v>
      </c>
      <c r="W505" s="1">
        <v>37604</v>
      </c>
      <c r="Y505">
        <v>1227869733</v>
      </c>
      <c r="AA505">
        <v>100169576276</v>
      </c>
      <c r="AF505" t="s">
        <v>64</v>
      </c>
      <c r="AG505" t="s">
        <v>47</v>
      </c>
      <c r="AH505">
        <v>0</v>
      </c>
      <c r="AI505" t="s">
        <v>48</v>
      </c>
      <c r="AJ505">
        <v>129711.12149999999</v>
      </c>
      <c r="AK505">
        <v>1860.9917</v>
      </c>
      <c r="AL505">
        <v>69.7</v>
      </c>
      <c r="AM505">
        <v>6003</v>
      </c>
      <c r="AN505" t="s">
        <v>199</v>
      </c>
      <c r="AO505" t="s">
        <v>50</v>
      </c>
      <c r="AP505" t="s">
        <v>51</v>
      </c>
      <c r="AR505">
        <f t="shared" si="117"/>
        <v>1860.9917</v>
      </c>
      <c r="AS505">
        <f t="shared" si="118"/>
        <v>129711.12149999999</v>
      </c>
      <c r="AT505" s="2">
        <f t="shared" si="119"/>
        <v>20</v>
      </c>
      <c r="AU505" s="2">
        <f t="shared" si="120"/>
        <v>92491.287499999991</v>
      </c>
      <c r="AV505" s="3">
        <f t="shared" si="112"/>
        <v>1E-3</v>
      </c>
      <c r="AW505" s="2">
        <f t="shared" si="121"/>
        <v>92.491287499999999</v>
      </c>
      <c r="AX505" s="2">
        <f t="shared" si="113"/>
        <v>704135.4</v>
      </c>
      <c r="AY505" s="2">
        <f t="shared" si="114"/>
        <v>3527</v>
      </c>
      <c r="AZ505" s="2">
        <f t="shared" si="122"/>
        <v>92.491287499999999</v>
      </c>
      <c r="BA505" s="2">
        <f t="shared" si="123"/>
        <v>92.491287499999999</v>
      </c>
      <c r="BB505" s="2">
        <f t="shared" si="124"/>
        <v>92.491287499999999</v>
      </c>
      <c r="BC505" s="2">
        <f t="shared" si="125"/>
        <v>92.491287499999999</v>
      </c>
      <c r="BD505" s="2">
        <f t="shared" si="126"/>
        <v>92.491287499999999</v>
      </c>
      <c r="BE505" s="2">
        <f t="shared" si="127"/>
        <v>92.491287499999999</v>
      </c>
      <c r="BF505" s="2">
        <f t="shared" si="115"/>
        <v>1</v>
      </c>
      <c r="BG505" s="2"/>
      <c r="BH505" s="2">
        <f t="shared" si="116"/>
        <v>92.491287499999999</v>
      </c>
    </row>
    <row r="506" spans="1:60" x14ac:dyDescent="0.25">
      <c r="A506">
        <v>2197013</v>
      </c>
      <c r="B506">
        <v>13095157</v>
      </c>
      <c r="C506" t="s">
        <v>132</v>
      </c>
      <c r="D506">
        <v>2019</v>
      </c>
      <c r="E506">
        <v>0.04</v>
      </c>
      <c r="F506">
        <v>8</v>
      </c>
      <c r="G506">
        <v>0</v>
      </c>
      <c r="H506">
        <v>8</v>
      </c>
      <c r="I506">
        <v>57387.27</v>
      </c>
      <c r="J506">
        <v>0</v>
      </c>
      <c r="K506">
        <v>0</v>
      </c>
      <c r="L506">
        <v>0.5</v>
      </c>
      <c r="M506" t="s">
        <v>811</v>
      </c>
      <c r="N506">
        <v>77498</v>
      </c>
      <c r="O506">
        <v>28.6</v>
      </c>
      <c r="P506" t="s">
        <v>58</v>
      </c>
      <c r="Q506" t="s">
        <v>59</v>
      </c>
      <c r="R506" t="s">
        <v>60</v>
      </c>
      <c r="S506" s="1">
        <v>43607.411956018499</v>
      </c>
      <c r="T506" t="s">
        <v>144</v>
      </c>
      <c r="U506" t="s">
        <v>135</v>
      </c>
      <c r="V506" t="s">
        <v>812</v>
      </c>
      <c r="W506" s="1">
        <v>43338</v>
      </c>
      <c r="Y506">
        <v>1228077164</v>
      </c>
      <c r="AA506">
        <v>100097808297</v>
      </c>
      <c r="AD506" t="s">
        <v>62</v>
      </c>
      <c r="AF506" t="s">
        <v>64</v>
      </c>
      <c r="AG506" t="s">
        <v>47</v>
      </c>
      <c r="AH506">
        <v>0</v>
      </c>
      <c r="AI506" t="s">
        <v>48</v>
      </c>
      <c r="AJ506">
        <v>53201.7886</v>
      </c>
      <c r="AK506">
        <v>1860.2023999999999</v>
      </c>
      <c r="AL506">
        <v>28.6</v>
      </c>
      <c r="AM506">
        <v>6003</v>
      </c>
      <c r="AN506" t="s">
        <v>199</v>
      </c>
      <c r="AO506" t="s">
        <v>50</v>
      </c>
      <c r="AP506" t="s">
        <v>51</v>
      </c>
      <c r="AR506">
        <f t="shared" si="117"/>
        <v>1860.2023999999999</v>
      </c>
      <c r="AS506">
        <f t="shared" si="118"/>
        <v>53201.7886</v>
      </c>
      <c r="AT506" s="2">
        <f t="shared" si="119"/>
        <v>20</v>
      </c>
      <c r="AU506" s="2">
        <f t="shared" si="120"/>
        <v>15997.740600000005</v>
      </c>
      <c r="AV506" s="3">
        <f t="shared" si="112"/>
        <v>1E-3</v>
      </c>
      <c r="AW506" s="2">
        <f t="shared" si="121"/>
        <v>7.9988703000000028</v>
      </c>
      <c r="AX506" s="2">
        <f t="shared" si="113"/>
        <v>77498</v>
      </c>
      <c r="AY506" s="2" t="str">
        <f t="shared" si="114"/>
        <v>льгота</v>
      </c>
      <c r="AZ506" s="2">
        <f t="shared" si="122"/>
        <v>7.9988703000000028</v>
      </c>
      <c r="BA506" s="2" t="str">
        <f t="shared" si="123"/>
        <v>льгота</v>
      </c>
      <c r="BB506" s="2">
        <f t="shared" si="124"/>
        <v>7.9988703000000028</v>
      </c>
      <c r="BC506" s="2" t="str">
        <f t="shared" si="125"/>
        <v>льгота</v>
      </c>
      <c r="BD506" s="2">
        <f t="shared" si="126"/>
        <v>7.9988703000000028</v>
      </c>
      <c r="BE506" s="2" t="str">
        <f t="shared" si="127"/>
        <v>льгота</v>
      </c>
      <c r="BF506" s="2" t="str">
        <f t="shared" si="115"/>
        <v>льгота</v>
      </c>
      <c r="BG506" s="2"/>
      <c r="BH506" s="2" t="str">
        <f t="shared" si="116"/>
        <v>льгота</v>
      </c>
    </row>
    <row r="507" spans="1:60" x14ac:dyDescent="0.25">
      <c r="A507">
        <v>2196716</v>
      </c>
      <c r="B507">
        <v>13091495</v>
      </c>
      <c r="C507" t="s">
        <v>132</v>
      </c>
      <c r="D507">
        <v>2019</v>
      </c>
      <c r="E507">
        <v>0.14000000000000001</v>
      </c>
      <c r="F507">
        <v>654</v>
      </c>
      <c r="G507">
        <v>0</v>
      </c>
      <c r="H507">
        <v>638</v>
      </c>
      <c r="I507">
        <v>455918.84</v>
      </c>
      <c r="J507">
        <v>0</v>
      </c>
      <c r="K507">
        <v>0</v>
      </c>
      <c r="L507">
        <v>1</v>
      </c>
      <c r="M507" t="s">
        <v>813</v>
      </c>
      <c r="N507">
        <v>307845.27</v>
      </c>
      <c r="O507">
        <v>54.3</v>
      </c>
      <c r="P507" t="s">
        <v>58</v>
      </c>
      <c r="Q507" t="s">
        <v>59</v>
      </c>
      <c r="R507" t="s">
        <v>60</v>
      </c>
      <c r="S507" s="1">
        <v>43606.454004629602</v>
      </c>
      <c r="T507" t="s">
        <v>144</v>
      </c>
      <c r="U507" t="s">
        <v>135</v>
      </c>
      <c r="V507" t="s">
        <v>814</v>
      </c>
      <c r="W507" s="1">
        <v>42108</v>
      </c>
      <c r="Y507">
        <v>1228758340</v>
      </c>
      <c r="AA507">
        <v>100097810147</v>
      </c>
      <c r="AD507" t="s">
        <v>62</v>
      </c>
      <c r="AF507" t="s">
        <v>64</v>
      </c>
      <c r="AG507" t="s">
        <v>47</v>
      </c>
      <c r="AH507">
        <v>0</v>
      </c>
      <c r="AI507" t="s">
        <v>48</v>
      </c>
      <c r="AJ507">
        <v>134819.36859999999</v>
      </c>
      <c r="AK507">
        <v>2482.8613</v>
      </c>
      <c r="AL507">
        <v>54.3</v>
      </c>
      <c r="AM507">
        <v>6003</v>
      </c>
      <c r="AN507" t="s">
        <v>199</v>
      </c>
      <c r="AO507" t="s">
        <v>50</v>
      </c>
      <c r="AP507" t="s">
        <v>51</v>
      </c>
      <c r="AR507">
        <f t="shared" si="117"/>
        <v>2482.8613</v>
      </c>
      <c r="AS507">
        <f t="shared" si="118"/>
        <v>134819.36859999999</v>
      </c>
      <c r="AT507" s="2">
        <f t="shared" si="119"/>
        <v>20</v>
      </c>
      <c r="AU507" s="2">
        <f t="shared" si="120"/>
        <v>85162.142599999992</v>
      </c>
      <c r="AV507" s="3">
        <f t="shared" si="112"/>
        <v>1E-3</v>
      </c>
      <c r="AW507" s="2">
        <f t="shared" si="121"/>
        <v>85.162142599999996</v>
      </c>
      <c r="AX507" s="2">
        <f t="shared" si="113"/>
        <v>307845.27</v>
      </c>
      <c r="AY507" s="2" t="str">
        <f t="shared" si="114"/>
        <v>льгота</v>
      </c>
      <c r="AZ507" s="2">
        <f t="shared" si="122"/>
        <v>85.162142599999996</v>
      </c>
      <c r="BA507" s="2" t="str">
        <f t="shared" si="123"/>
        <v>льгота</v>
      </c>
      <c r="BB507" s="2">
        <f t="shared" si="124"/>
        <v>85.162142599999996</v>
      </c>
      <c r="BC507" s="2" t="str">
        <f t="shared" si="125"/>
        <v>льгота</v>
      </c>
      <c r="BD507" s="2">
        <f t="shared" si="126"/>
        <v>85.162142599999996</v>
      </c>
      <c r="BE507" s="2" t="str">
        <f t="shared" si="127"/>
        <v>льгота</v>
      </c>
      <c r="BF507" s="2" t="str">
        <f t="shared" si="115"/>
        <v>льгота</v>
      </c>
      <c r="BG507" s="2"/>
      <c r="BH507" s="2" t="str">
        <f t="shared" si="116"/>
        <v>льгота</v>
      </c>
    </row>
    <row r="508" spans="1:60" x14ac:dyDescent="0.25">
      <c r="A508">
        <v>2207083</v>
      </c>
      <c r="B508">
        <v>13095272</v>
      </c>
      <c r="C508" t="s">
        <v>132</v>
      </c>
      <c r="D508">
        <v>2019</v>
      </c>
      <c r="E508">
        <v>0.04</v>
      </c>
      <c r="F508">
        <v>51</v>
      </c>
      <c r="G508">
        <v>50</v>
      </c>
      <c r="H508">
        <v>0</v>
      </c>
      <c r="I508">
        <v>125088.22</v>
      </c>
      <c r="J508">
        <v>0</v>
      </c>
      <c r="K508">
        <v>0</v>
      </c>
      <c r="L508">
        <v>1</v>
      </c>
      <c r="M508" t="s">
        <v>815</v>
      </c>
      <c r="N508">
        <v>84462</v>
      </c>
      <c r="O508">
        <v>35.5</v>
      </c>
      <c r="P508" t="s">
        <v>41</v>
      </c>
      <c r="Q508" t="s">
        <v>42</v>
      </c>
      <c r="R508" t="s">
        <v>42</v>
      </c>
      <c r="S508" s="1">
        <v>43606.436747685198</v>
      </c>
      <c r="T508" t="s">
        <v>144</v>
      </c>
      <c r="U508" t="s">
        <v>135</v>
      </c>
      <c r="V508" t="s">
        <v>816</v>
      </c>
      <c r="W508" s="1">
        <v>40991</v>
      </c>
      <c r="Y508">
        <v>1228034831</v>
      </c>
      <c r="AA508">
        <v>100049015301</v>
      </c>
      <c r="AF508" t="s">
        <v>64</v>
      </c>
      <c r="AG508" t="s">
        <v>47</v>
      </c>
      <c r="AH508">
        <v>0</v>
      </c>
      <c r="AI508" t="s">
        <v>48</v>
      </c>
      <c r="AJ508">
        <v>66076.469500000007</v>
      </c>
      <c r="AK508">
        <v>1861.309</v>
      </c>
      <c r="AL508">
        <v>35.5</v>
      </c>
      <c r="AM508">
        <v>6003</v>
      </c>
      <c r="AN508" t="s">
        <v>199</v>
      </c>
      <c r="AO508" t="s">
        <v>50</v>
      </c>
      <c r="AP508" t="s">
        <v>51</v>
      </c>
      <c r="AR508">
        <f t="shared" si="117"/>
        <v>1861.309</v>
      </c>
      <c r="AS508">
        <f t="shared" si="118"/>
        <v>66076.469500000007</v>
      </c>
      <c r="AT508" s="2">
        <f t="shared" si="119"/>
        <v>20</v>
      </c>
      <c r="AU508" s="2">
        <f t="shared" si="120"/>
        <v>28850.289500000006</v>
      </c>
      <c r="AV508" s="3">
        <f t="shared" si="112"/>
        <v>1E-3</v>
      </c>
      <c r="AW508" s="2">
        <f t="shared" si="121"/>
        <v>28.850289500000006</v>
      </c>
      <c r="AX508" s="2">
        <f t="shared" si="113"/>
        <v>84462</v>
      </c>
      <c r="AY508" s="2">
        <f t="shared" si="114"/>
        <v>51</v>
      </c>
      <c r="AZ508" s="2">
        <f t="shared" si="122"/>
        <v>28.850289500000006</v>
      </c>
      <c r="BA508" s="2">
        <f t="shared" si="123"/>
        <v>28.850289500000006</v>
      </c>
      <c r="BB508" s="2">
        <f t="shared" si="124"/>
        <v>28.850289500000006</v>
      </c>
      <c r="BC508" s="2">
        <f t="shared" si="125"/>
        <v>28.850289500000006</v>
      </c>
      <c r="BD508" s="2">
        <f t="shared" si="126"/>
        <v>28.850289500000006</v>
      </c>
      <c r="BE508" s="2">
        <f t="shared" si="127"/>
        <v>28.850289500000006</v>
      </c>
      <c r="BF508" s="2">
        <f t="shared" si="115"/>
        <v>1</v>
      </c>
      <c r="BG508" s="2"/>
      <c r="BH508" s="2">
        <f t="shared" si="116"/>
        <v>28.850289500000006</v>
      </c>
    </row>
    <row r="509" spans="1:60" x14ac:dyDescent="0.25">
      <c r="A509">
        <v>2210596</v>
      </c>
      <c r="B509">
        <v>13149978</v>
      </c>
      <c r="C509" t="s">
        <v>132</v>
      </c>
      <c r="D509">
        <v>2019</v>
      </c>
      <c r="E509">
        <v>0.33</v>
      </c>
      <c r="F509">
        <v>1588</v>
      </c>
      <c r="G509">
        <v>1549</v>
      </c>
      <c r="H509">
        <v>0</v>
      </c>
      <c r="I509">
        <v>469461.12</v>
      </c>
      <c r="J509">
        <v>0</v>
      </c>
      <c r="K509">
        <v>0</v>
      </c>
      <c r="L509">
        <v>1</v>
      </c>
      <c r="M509" t="s">
        <v>817</v>
      </c>
      <c r="N509">
        <v>316989.28000000003</v>
      </c>
      <c r="O509">
        <v>53.8</v>
      </c>
      <c r="P509" t="s">
        <v>41</v>
      </c>
      <c r="Q509" t="s">
        <v>42</v>
      </c>
      <c r="R509" t="s">
        <v>42</v>
      </c>
      <c r="S509" s="1">
        <v>43606.441817129598</v>
      </c>
      <c r="T509" t="s">
        <v>144</v>
      </c>
      <c r="U509" t="s">
        <v>135</v>
      </c>
      <c r="V509" t="s">
        <v>818</v>
      </c>
      <c r="W509" s="1">
        <v>40591</v>
      </c>
      <c r="Y509">
        <v>1228243178</v>
      </c>
      <c r="AA509">
        <v>100091759483</v>
      </c>
      <c r="AF509" t="s">
        <v>64</v>
      </c>
      <c r="AG509" t="s">
        <v>47</v>
      </c>
      <c r="AH509">
        <v>0</v>
      </c>
      <c r="AI509" t="s">
        <v>48</v>
      </c>
      <c r="AJ509">
        <v>100088.50320000001</v>
      </c>
      <c r="AK509">
        <v>1860.3811000000001</v>
      </c>
      <c r="AL509">
        <v>53.8</v>
      </c>
      <c r="AM509">
        <v>6003</v>
      </c>
      <c r="AN509" t="s">
        <v>199</v>
      </c>
      <c r="AO509" t="s">
        <v>50</v>
      </c>
      <c r="AP509" t="s">
        <v>51</v>
      </c>
      <c r="AR509">
        <f t="shared" si="117"/>
        <v>1860.3811000000001</v>
      </c>
      <c r="AS509">
        <f t="shared" si="118"/>
        <v>100088.50320000001</v>
      </c>
      <c r="AT509" s="2">
        <f t="shared" si="119"/>
        <v>20</v>
      </c>
      <c r="AU509" s="2">
        <f t="shared" si="120"/>
        <v>62880.881200000003</v>
      </c>
      <c r="AV509" s="3">
        <f t="shared" si="112"/>
        <v>1E-3</v>
      </c>
      <c r="AW509" s="2">
        <f t="shared" si="121"/>
        <v>62.880881200000005</v>
      </c>
      <c r="AX509" s="2">
        <f t="shared" si="113"/>
        <v>316989.28000000003</v>
      </c>
      <c r="AY509" s="2">
        <f t="shared" si="114"/>
        <v>1588</v>
      </c>
      <c r="AZ509" s="2">
        <f t="shared" si="122"/>
        <v>62.880881200000005</v>
      </c>
      <c r="BA509" s="2">
        <f t="shared" si="123"/>
        <v>62.880881200000005</v>
      </c>
      <c r="BB509" s="2">
        <f t="shared" si="124"/>
        <v>62.880881200000005</v>
      </c>
      <c r="BC509" s="2">
        <f t="shared" si="125"/>
        <v>62.880881200000005</v>
      </c>
      <c r="BD509" s="2">
        <f t="shared" si="126"/>
        <v>62.880881200000005</v>
      </c>
      <c r="BE509" s="2">
        <f t="shared" si="127"/>
        <v>62.880881200000005</v>
      </c>
      <c r="BF509" s="2">
        <f t="shared" si="115"/>
        <v>1</v>
      </c>
      <c r="BG509" s="2"/>
      <c r="BH509" s="2">
        <f t="shared" si="116"/>
        <v>62.880881200000005</v>
      </c>
    </row>
    <row r="510" spans="1:60" x14ac:dyDescent="0.25">
      <c r="A510">
        <v>2199534</v>
      </c>
      <c r="B510">
        <v>13240194</v>
      </c>
      <c r="C510" t="s">
        <v>132</v>
      </c>
      <c r="D510">
        <v>2019</v>
      </c>
      <c r="E510">
        <v>0.04</v>
      </c>
      <c r="F510">
        <v>31</v>
      </c>
      <c r="G510">
        <v>30</v>
      </c>
      <c r="H510">
        <v>0</v>
      </c>
      <c r="I510">
        <v>74878.77</v>
      </c>
      <c r="J510">
        <v>0</v>
      </c>
      <c r="K510">
        <v>0</v>
      </c>
      <c r="L510">
        <v>0.25</v>
      </c>
      <c r="M510" t="s">
        <v>819</v>
      </c>
      <c r="N510">
        <v>202238.4</v>
      </c>
      <c r="O510">
        <v>81</v>
      </c>
      <c r="P510" t="s">
        <v>41</v>
      </c>
      <c r="Q510" t="s">
        <v>42</v>
      </c>
      <c r="R510" t="s">
        <v>42</v>
      </c>
      <c r="S510" s="1">
        <v>43606.441006944398</v>
      </c>
      <c r="T510" t="s">
        <v>144</v>
      </c>
      <c r="U510" t="s">
        <v>135</v>
      </c>
      <c r="V510" t="s">
        <v>820</v>
      </c>
      <c r="W510" s="1">
        <v>42929</v>
      </c>
      <c r="Y510">
        <v>1228209434</v>
      </c>
      <c r="AA510">
        <v>100068232971</v>
      </c>
      <c r="AF510" t="s">
        <v>46</v>
      </c>
      <c r="AG510" t="s">
        <v>267</v>
      </c>
      <c r="AH510">
        <v>0</v>
      </c>
      <c r="AI510" t="s">
        <v>148</v>
      </c>
      <c r="AJ510">
        <v>394418.11139999999</v>
      </c>
      <c r="AK510">
        <v>4869.3594000000003</v>
      </c>
      <c r="AL510">
        <v>81</v>
      </c>
      <c r="AM510">
        <v>4001</v>
      </c>
      <c r="AN510" t="s">
        <v>199</v>
      </c>
      <c r="AO510" t="s">
        <v>268</v>
      </c>
      <c r="AP510" t="s">
        <v>269</v>
      </c>
      <c r="AR510">
        <f t="shared" si="117"/>
        <v>4869.3594000000003</v>
      </c>
      <c r="AS510">
        <f t="shared" si="118"/>
        <v>394418.11139999999</v>
      </c>
      <c r="AT510" s="2">
        <f t="shared" si="119"/>
        <v>50</v>
      </c>
      <c r="AU510" s="2">
        <f t="shared" si="120"/>
        <v>150950.14139999999</v>
      </c>
      <c r="AV510" s="3">
        <f t="shared" si="112"/>
        <v>1E-3</v>
      </c>
      <c r="AW510" s="2">
        <f t="shared" si="121"/>
        <v>37.737535350000002</v>
      </c>
      <c r="AX510" s="2">
        <f t="shared" si="113"/>
        <v>202238.4</v>
      </c>
      <c r="AY510" s="2">
        <f t="shared" si="114"/>
        <v>31</v>
      </c>
      <c r="AZ510" s="2">
        <f t="shared" si="122"/>
        <v>32.347507069999999</v>
      </c>
      <c r="BA510" s="2">
        <f t="shared" si="123"/>
        <v>32.347507069999999</v>
      </c>
      <c r="BB510" s="2">
        <f t="shared" si="124"/>
        <v>33.695014139999998</v>
      </c>
      <c r="BC510" s="2">
        <f t="shared" si="125"/>
        <v>33.695014139999998</v>
      </c>
      <c r="BD510" s="2">
        <f t="shared" si="126"/>
        <v>35.042521210000004</v>
      </c>
      <c r="BE510" s="2">
        <f t="shared" si="127"/>
        <v>35.042521210000004</v>
      </c>
      <c r="BF510" s="2">
        <f t="shared" si="115"/>
        <v>1.0399912896430679</v>
      </c>
      <c r="BG510" s="2"/>
      <c r="BH510" s="2">
        <f t="shared" si="116"/>
        <v>35.042521210000004</v>
      </c>
    </row>
    <row r="511" spans="1:60" x14ac:dyDescent="0.25">
      <c r="A511">
        <v>2199535</v>
      </c>
      <c r="B511">
        <v>13240194</v>
      </c>
      <c r="C511" t="s">
        <v>132</v>
      </c>
      <c r="D511">
        <v>2019</v>
      </c>
      <c r="E511">
        <v>0.04</v>
      </c>
      <c r="F511">
        <v>31</v>
      </c>
      <c r="G511">
        <v>30</v>
      </c>
      <c r="H511">
        <v>0</v>
      </c>
      <c r="I511">
        <v>74878.77</v>
      </c>
      <c r="J511">
        <v>0</v>
      </c>
      <c r="K511">
        <v>0</v>
      </c>
      <c r="L511">
        <v>0.25</v>
      </c>
      <c r="M511" t="s">
        <v>819</v>
      </c>
      <c r="N511">
        <v>202238.4</v>
      </c>
      <c r="O511">
        <v>81</v>
      </c>
      <c r="P511" t="s">
        <v>41</v>
      </c>
      <c r="Q511" t="s">
        <v>42</v>
      </c>
      <c r="R511" t="s">
        <v>42</v>
      </c>
      <c r="S511" s="1">
        <v>43606.457569444399</v>
      </c>
      <c r="T511" t="s">
        <v>144</v>
      </c>
      <c r="U511" t="s">
        <v>135</v>
      </c>
      <c r="V511" t="s">
        <v>820</v>
      </c>
      <c r="W511" s="1">
        <v>42929</v>
      </c>
      <c r="Y511">
        <v>1228916947</v>
      </c>
      <c r="AA511">
        <v>100090916320</v>
      </c>
      <c r="AF511" t="s">
        <v>46</v>
      </c>
      <c r="AG511" t="s">
        <v>267</v>
      </c>
      <c r="AH511">
        <v>0</v>
      </c>
      <c r="AI511" t="s">
        <v>148</v>
      </c>
      <c r="AJ511">
        <v>394418.11139999999</v>
      </c>
      <c r="AK511">
        <v>4869.3594000000003</v>
      </c>
      <c r="AL511">
        <v>81</v>
      </c>
      <c r="AM511">
        <v>4001</v>
      </c>
      <c r="AN511" t="s">
        <v>199</v>
      </c>
      <c r="AO511" t="s">
        <v>268</v>
      </c>
      <c r="AP511" t="s">
        <v>269</v>
      </c>
      <c r="AR511">
        <f t="shared" si="117"/>
        <v>4869.3594000000003</v>
      </c>
      <c r="AS511">
        <f t="shared" si="118"/>
        <v>394418.11139999999</v>
      </c>
      <c r="AT511" s="2">
        <f t="shared" si="119"/>
        <v>50</v>
      </c>
      <c r="AU511" s="2">
        <f t="shared" si="120"/>
        <v>150950.14139999999</v>
      </c>
      <c r="AV511" s="3">
        <f t="shared" si="112"/>
        <v>1E-3</v>
      </c>
      <c r="AW511" s="2">
        <f t="shared" si="121"/>
        <v>37.737535350000002</v>
      </c>
      <c r="AX511" s="2">
        <f t="shared" si="113"/>
        <v>202238.4</v>
      </c>
      <c r="AY511" s="2">
        <f t="shared" si="114"/>
        <v>31</v>
      </c>
      <c r="AZ511" s="2">
        <f t="shared" si="122"/>
        <v>32.347507069999999</v>
      </c>
      <c r="BA511" s="2">
        <f t="shared" si="123"/>
        <v>32.347507069999999</v>
      </c>
      <c r="BB511" s="2">
        <f t="shared" si="124"/>
        <v>33.695014139999998</v>
      </c>
      <c r="BC511" s="2">
        <f t="shared" si="125"/>
        <v>33.695014139999998</v>
      </c>
      <c r="BD511" s="2">
        <f t="shared" si="126"/>
        <v>35.042521210000004</v>
      </c>
      <c r="BE511" s="2">
        <f t="shared" si="127"/>
        <v>35.042521210000004</v>
      </c>
      <c r="BF511" s="2">
        <f t="shared" si="115"/>
        <v>1.0399912896430679</v>
      </c>
      <c r="BG511" s="2"/>
      <c r="BH511" s="2">
        <f t="shared" si="116"/>
        <v>35.042521210000004</v>
      </c>
    </row>
    <row r="512" spans="1:60" x14ac:dyDescent="0.25">
      <c r="A512">
        <v>2199536</v>
      </c>
      <c r="B512">
        <v>13240194</v>
      </c>
      <c r="C512" t="s">
        <v>132</v>
      </c>
      <c r="D512">
        <v>2019</v>
      </c>
      <c r="E512">
        <v>0.04</v>
      </c>
      <c r="F512">
        <v>31</v>
      </c>
      <c r="G512">
        <v>30</v>
      </c>
      <c r="H512">
        <v>0</v>
      </c>
      <c r="I512">
        <v>74878.77</v>
      </c>
      <c r="J512">
        <v>0</v>
      </c>
      <c r="K512">
        <v>0</v>
      </c>
      <c r="L512">
        <v>0.25</v>
      </c>
      <c r="M512" t="s">
        <v>819</v>
      </c>
      <c r="N512">
        <v>202238.4</v>
      </c>
      <c r="O512">
        <v>81</v>
      </c>
      <c r="P512" t="s">
        <v>41</v>
      </c>
      <c r="Q512" t="s">
        <v>42</v>
      </c>
      <c r="R512" t="s">
        <v>42</v>
      </c>
      <c r="S512" s="1">
        <v>43606.434490740699</v>
      </c>
      <c r="T512" t="s">
        <v>144</v>
      </c>
      <c r="U512" t="s">
        <v>135</v>
      </c>
      <c r="V512" t="s">
        <v>820</v>
      </c>
      <c r="W512" s="1">
        <v>42929</v>
      </c>
      <c r="Y512">
        <v>1227946960</v>
      </c>
      <c r="AA512">
        <v>100109034427</v>
      </c>
      <c r="AF512" t="s">
        <v>46</v>
      </c>
      <c r="AG512" t="s">
        <v>267</v>
      </c>
      <c r="AH512">
        <v>0</v>
      </c>
      <c r="AI512" t="s">
        <v>148</v>
      </c>
      <c r="AJ512">
        <v>394418.11139999999</v>
      </c>
      <c r="AK512">
        <v>4869.3594000000003</v>
      </c>
      <c r="AL512">
        <v>81</v>
      </c>
      <c r="AM512">
        <v>4001</v>
      </c>
      <c r="AN512" t="s">
        <v>199</v>
      </c>
      <c r="AO512" t="s">
        <v>268</v>
      </c>
      <c r="AP512" t="s">
        <v>269</v>
      </c>
      <c r="AR512">
        <f t="shared" si="117"/>
        <v>4869.3594000000003</v>
      </c>
      <c r="AS512">
        <f t="shared" si="118"/>
        <v>394418.11139999999</v>
      </c>
      <c r="AT512" s="2">
        <f t="shared" si="119"/>
        <v>50</v>
      </c>
      <c r="AU512" s="2">
        <f t="shared" si="120"/>
        <v>150950.14139999999</v>
      </c>
      <c r="AV512" s="3">
        <f t="shared" si="112"/>
        <v>1E-3</v>
      </c>
      <c r="AW512" s="2">
        <f t="shared" si="121"/>
        <v>37.737535350000002</v>
      </c>
      <c r="AX512" s="2">
        <f t="shared" si="113"/>
        <v>202238.4</v>
      </c>
      <c r="AY512" s="2">
        <f t="shared" si="114"/>
        <v>31</v>
      </c>
      <c r="AZ512" s="2">
        <f t="shared" si="122"/>
        <v>32.347507069999999</v>
      </c>
      <c r="BA512" s="2">
        <f t="shared" si="123"/>
        <v>32.347507069999999</v>
      </c>
      <c r="BB512" s="2">
        <f t="shared" si="124"/>
        <v>33.695014139999998</v>
      </c>
      <c r="BC512" s="2">
        <f t="shared" si="125"/>
        <v>33.695014139999998</v>
      </c>
      <c r="BD512" s="2">
        <f t="shared" si="126"/>
        <v>35.042521210000004</v>
      </c>
      <c r="BE512" s="2">
        <f t="shared" si="127"/>
        <v>35.042521210000004</v>
      </c>
      <c r="BF512" s="2">
        <f t="shared" si="115"/>
        <v>1.0399912896430679</v>
      </c>
      <c r="BG512" s="2"/>
      <c r="BH512" s="2">
        <f t="shared" si="116"/>
        <v>35.042521210000004</v>
      </c>
    </row>
    <row r="513" spans="1:60" x14ac:dyDescent="0.25">
      <c r="A513">
        <v>2199537</v>
      </c>
      <c r="B513">
        <v>13240194</v>
      </c>
      <c r="C513" t="s">
        <v>132</v>
      </c>
      <c r="D513">
        <v>2019</v>
      </c>
      <c r="E513">
        <v>0.04</v>
      </c>
      <c r="F513">
        <v>31</v>
      </c>
      <c r="G513">
        <v>30</v>
      </c>
      <c r="H513">
        <v>0</v>
      </c>
      <c r="I513">
        <v>74878.77</v>
      </c>
      <c r="J513">
        <v>0</v>
      </c>
      <c r="K513">
        <v>0</v>
      </c>
      <c r="L513">
        <v>0.25</v>
      </c>
      <c r="M513" t="s">
        <v>819</v>
      </c>
      <c r="N513">
        <v>202238.4</v>
      </c>
      <c r="O513">
        <v>81</v>
      </c>
      <c r="P513" t="s">
        <v>41</v>
      </c>
      <c r="Q513" t="s">
        <v>42</v>
      </c>
      <c r="R513" t="s">
        <v>42</v>
      </c>
      <c r="S513" s="1">
        <v>43606.454502314802</v>
      </c>
      <c r="T513" t="s">
        <v>144</v>
      </c>
      <c r="U513" t="s">
        <v>135</v>
      </c>
      <c r="V513" t="s">
        <v>820</v>
      </c>
      <c r="W513" s="1">
        <v>42929</v>
      </c>
      <c r="Y513">
        <v>1228779829</v>
      </c>
      <c r="AA513">
        <v>100114071307</v>
      </c>
      <c r="AF513" t="s">
        <v>46</v>
      </c>
      <c r="AG513" t="s">
        <v>267</v>
      </c>
      <c r="AH513">
        <v>0</v>
      </c>
      <c r="AI513" t="s">
        <v>148</v>
      </c>
      <c r="AJ513">
        <v>394418.11139999999</v>
      </c>
      <c r="AK513">
        <v>4869.3594000000003</v>
      </c>
      <c r="AL513">
        <v>81</v>
      </c>
      <c r="AM513">
        <v>4001</v>
      </c>
      <c r="AN513" t="s">
        <v>199</v>
      </c>
      <c r="AO513" t="s">
        <v>268</v>
      </c>
      <c r="AP513" t="s">
        <v>269</v>
      </c>
      <c r="AR513">
        <f t="shared" si="117"/>
        <v>4869.3594000000003</v>
      </c>
      <c r="AS513">
        <f t="shared" si="118"/>
        <v>394418.11139999999</v>
      </c>
      <c r="AT513" s="2">
        <f t="shared" si="119"/>
        <v>50</v>
      </c>
      <c r="AU513" s="2">
        <f t="shared" si="120"/>
        <v>150950.14139999999</v>
      </c>
      <c r="AV513" s="3">
        <f t="shared" si="112"/>
        <v>1E-3</v>
      </c>
      <c r="AW513" s="2">
        <f t="shared" si="121"/>
        <v>37.737535350000002</v>
      </c>
      <c r="AX513" s="2">
        <f t="shared" si="113"/>
        <v>202238.4</v>
      </c>
      <c r="AY513" s="2">
        <f t="shared" si="114"/>
        <v>31</v>
      </c>
      <c r="AZ513" s="2">
        <f t="shared" si="122"/>
        <v>32.347507069999999</v>
      </c>
      <c r="BA513" s="2">
        <f t="shared" si="123"/>
        <v>32.347507069999999</v>
      </c>
      <c r="BB513" s="2">
        <f t="shared" si="124"/>
        <v>33.695014139999998</v>
      </c>
      <c r="BC513" s="2">
        <f t="shared" si="125"/>
        <v>33.695014139999998</v>
      </c>
      <c r="BD513" s="2">
        <f t="shared" si="126"/>
        <v>35.042521210000004</v>
      </c>
      <c r="BE513" s="2">
        <f t="shared" si="127"/>
        <v>35.042521210000004</v>
      </c>
      <c r="BF513" s="2">
        <f t="shared" si="115"/>
        <v>1.0399912896430679</v>
      </c>
      <c r="BG513" s="2"/>
      <c r="BH513" s="2">
        <f t="shared" si="116"/>
        <v>35.042521210000004</v>
      </c>
    </row>
    <row r="514" spans="1:60" x14ac:dyDescent="0.25">
      <c r="A514">
        <v>2250065</v>
      </c>
      <c r="B514">
        <v>157117121</v>
      </c>
      <c r="C514" t="s">
        <v>132</v>
      </c>
      <c r="D514">
        <v>2019</v>
      </c>
      <c r="E514">
        <v>0.14000000000000001</v>
      </c>
      <c r="F514">
        <v>684</v>
      </c>
      <c r="G514">
        <v>0</v>
      </c>
      <c r="H514">
        <v>667</v>
      </c>
      <c r="I514">
        <v>476685.03</v>
      </c>
      <c r="J514">
        <v>0</v>
      </c>
      <c r="K514">
        <v>0</v>
      </c>
      <c r="L514">
        <v>1</v>
      </c>
      <c r="M514" t="s">
        <v>821</v>
      </c>
      <c r="N514">
        <v>321867</v>
      </c>
      <c r="O514">
        <v>60.2</v>
      </c>
      <c r="P514" t="s">
        <v>58</v>
      </c>
      <c r="Q514" t="s">
        <v>59</v>
      </c>
      <c r="R514" t="s">
        <v>60</v>
      </c>
      <c r="S514" s="1">
        <v>43606.453043981499</v>
      </c>
      <c r="T514" t="s">
        <v>144</v>
      </c>
      <c r="U514" t="s">
        <v>135</v>
      </c>
      <c r="V514" t="s">
        <v>822</v>
      </c>
      <c r="W514" s="1">
        <v>41383</v>
      </c>
      <c r="Y514">
        <v>1228716513</v>
      </c>
      <c r="AA514">
        <v>100090761389</v>
      </c>
      <c r="AD514" t="s">
        <v>62</v>
      </c>
      <c r="AF514" t="s">
        <v>46</v>
      </c>
      <c r="AG514" t="s">
        <v>267</v>
      </c>
      <c r="AH514">
        <v>0</v>
      </c>
      <c r="AI514" t="s">
        <v>148</v>
      </c>
      <c r="AJ514">
        <v>293021.27260000003</v>
      </c>
      <c r="AK514">
        <v>4867.4629999999997</v>
      </c>
      <c r="AL514">
        <v>60.2</v>
      </c>
      <c r="AM514">
        <v>4001</v>
      </c>
      <c r="AN514" t="s">
        <v>199</v>
      </c>
      <c r="AO514" t="s">
        <v>268</v>
      </c>
      <c r="AP514" t="s">
        <v>269</v>
      </c>
      <c r="AR514">
        <f t="shared" si="117"/>
        <v>4867.4629999999997</v>
      </c>
      <c r="AS514">
        <f t="shared" si="118"/>
        <v>293021.27260000003</v>
      </c>
      <c r="AT514" s="2">
        <f t="shared" si="119"/>
        <v>50</v>
      </c>
      <c r="AU514" s="2">
        <f t="shared" si="120"/>
        <v>49648.122600000032</v>
      </c>
      <c r="AV514" s="3">
        <f t="shared" si="112"/>
        <v>1E-3</v>
      </c>
      <c r="AW514" s="2">
        <f t="shared" si="121"/>
        <v>49.648122600000029</v>
      </c>
      <c r="AX514" s="2">
        <f t="shared" si="113"/>
        <v>321867</v>
      </c>
      <c r="AY514" s="2" t="str">
        <f t="shared" si="114"/>
        <v>льгота</v>
      </c>
      <c r="AZ514" s="2">
        <f t="shared" si="122"/>
        <v>49.648122600000029</v>
      </c>
      <c r="BA514" s="2" t="str">
        <f t="shared" si="123"/>
        <v>льгота</v>
      </c>
      <c r="BB514" s="2">
        <f t="shared" si="124"/>
        <v>49.648122600000029</v>
      </c>
      <c r="BC514" s="2" t="str">
        <f t="shared" si="125"/>
        <v>льгота</v>
      </c>
      <c r="BD514" s="2">
        <f t="shared" si="126"/>
        <v>49.648122600000029</v>
      </c>
      <c r="BE514" s="2" t="str">
        <f t="shared" si="127"/>
        <v>льгота</v>
      </c>
      <c r="BF514" s="2" t="str">
        <f t="shared" si="115"/>
        <v>льгота</v>
      </c>
      <c r="BG514" s="2"/>
      <c r="BH514" s="2" t="str">
        <f t="shared" si="116"/>
        <v>льгота</v>
      </c>
    </row>
    <row r="515" spans="1:60" x14ac:dyDescent="0.25">
      <c r="A515">
        <v>2250370</v>
      </c>
      <c r="B515">
        <v>157539755</v>
      </c>
      <c r="C515" t="s">
        <v>132</v>
      </c>
      <c r="D515">
        <v>2019</v>
      </c>
      <c r="E515">
        <v>0.04</v>
      </c>
      <c r="F515">
        <v>0</v>
      </c>
      <c r="G515">
        <v>0</v>
      </c>
      <c r="H515">
        <v>0</v>
      </c>
      <c r="I515">
        <v>0.57999999999999996</v>
      </c>
      <c r="J515">
        <v>0</v>
      </c>
      <c r="K515">
        <v>0</v>
      </c>
      <c r="L515">
        <v>0.33333000000000002</v>
      </c>
      <c r="M515" t="s">
        <v>823</v>
      </c>
      <c r="N515">
        <v>1.17</v>
      </c>
      <c r="O515">
        <v>53.6</v>
      </c>
      <c r="P515" t="s">
        <v>41</v>
      </c>
      <c r="Q515" t="s">
        <v>42</v>
      </c>
      <c r="R515" t="s">
        <v>42</v>
      </c>
      <c r="S515" s="1">
        <v>43606.435752314799</v>
      </c>
      <c r="T515" t="s">
        <v>144</v>
      </c>
      <c r="U515" t="s">
        <v>135</v>
      </c>
      <c r="V515" t="s">
        <v>824</v>
      </c>
      <c r="W515" s="1">
        <v>41359</v>
      </c>
      <c r="Y515">
        <v>1227995475</v>
      </c>
      <c r="AA515">
        <v>100097815773</v>
      </c>
      <c r="AF515" t="s">
        <v>64</v>
      </c>
      <c r="AG515" t="s">
        <v>47</v>
      </c>
      <c r="AH515">
        <v>0</v>
      </c>
      <c r="AI515" t="s">
        <v>48</v>
      </c>
      <c r="AJ515">
        <v>110169.6222</v>
      </c>
      <c r="AK515">
        <v>2055.4034000000001</v>
      </c>
      <c r="AL515">
        <v>53.6</v>
      </c>
      <c r="AM515">
        <v>6003</v>
      </c>
      <c r="AN515" t="s">
        <v>199</v>
      </c>
      <c r="AO515" t="s">
        <v>50</v>
      </c>
      <c r="AP515" t="s">
        <v>51</v>
      </c>
      <c r="AR515">
        <f t="shared" si="117"/>
        <v>2055.4034000000001</v>
      </c>
      <c r="AS515">
        <f t="shared" si="118"/>
        <v>110169.6222</v>
      </c>
      <c r="AT515" s="2">
        <f t="shared" si="119"/>
        <v>20</v>
      </c>
      <c r="AU515" s="2">
        <f t="shared" si="120"/>
        <v>69061.554199999999</v>
      </c>
      <c r="AV515" s="3">
        <f t="shared" ref="AV515:AV578" si="128">IF(OR(AND(AQ515="Список",AP515="Прочие объекты"),AS515&gt;300000000),2%,IF(VLOOKUP(AP515,$BJ$3:$BM$10,3,FALSE)=0,VLOOKUP(AP515,$BJ$3:$BM$10,2,FALSE),IF(AU515&gt;=VLOOKUP(AP515,$BJ$3:$BM$10,3,FALSE),VLOOKUP(AP515,$BJ$3:$BM$10,4,FALSE),VLOOKUP(AP515,$BJ$3:$BM$10,2,FALSE))))</f>
        <v>1E-3</v>
      </c>
      <c r="AW515" s="2">
        <f t="shared" si="121"/>
        <v>23.020287861486</v>
      </c>
      <c r="AX515" s="2">
        <f t="shared" ref="AX515:AX578" si="129">N515</f>
        <v>1.17</v>
      </c>
      <c r="AY515" s="2">
        <f t="shared" ref="AY515:AY578" si="130">IF(H515&gt;0,"льгота",F515)</f>
        <v>0</v>
      </c>
      <c r="AZ515" s="2">
        <f t="shared" si="122"/>
        <v>4.6040575722971999</v>
      </c>
      <c r="BA515" s="2">
        <f t="shared" si="123"/>
        <v>4.6040575722971999</v>
      </c>
      <c r="BB515" s="2">
        <f t="shared" si="124"/>
        <v>9.2081151445943998</v>
      </c>
      <c r="BC515" s="2">
        <f t="shared" si="125"/>
        <v>9.2081151445943998</v>
      </c>
      <c r="BD515" s="2">
        <f t="shared" si="126"/>
        <v>13.812172716891601</v>
      </c>
      <c r="BE515" s="2">
        <f t="shared" si="127"/>
        <v>13.812172716891601</v>
      </c>
      <c r="BF515" s="2">
        <f t="shared" ref="BF515:BF578" si="131">IF(BC515="льгота","льгота",IF(BC515="вычет превышает налог","вычет превышает налог",BE515/BC515))</f>
        <v>1.5</v>
      </c>
      <c r="BG515" s="2"/>
      <c r="BH515" s="2">
        <f t="shared" ref="BH515:BH578" si="132">IF(H515&gt;0,"льгота",IF(AU515="вычет превышает налог","вычет превышает налог",(IF(AND(AR515="Список",OR(AQ515="Гараж",AQ515="Машино-место")),IF(BF515&gt;$BG$3,BC515*$BG$3,BE515),IF(AR515="Список",BE515,IF(BF515&gt;$BG$3,BC515*$BG$3,BE515))))))</f>
        <v>10.128926659053841</v>
      </c>
    </row>
    <row r="516" spans="1:60" x14ac:dyDescent="0.25">
      <c r="A516">
        <v>2250371</v>
      </c>
      <c r="B516">
        <v>157539755</v>
      </c>
      <c r="C516" t="s">
        <v>132</v>
      </c>
      <c r="D516">
        <v>2019</v>
      </c>
      <c r="E516">
        <v>0.04</v>
      </c>
      <c r="F516">
        <v>0</v>
      </c>
      <c r="G516">
        <v>0</v>
      </c>
      <c r="H516">
        <v>0</v>
      </c>
      <c r="I516">
        <v>0.57999999999999996</v>
      </c>
      <c r="J516">
        <v>0</v>
      </c>
      <c r="K516">
        <v>0</v>
      </c>
      <c r="L516">
        <v>0.33333000000000002</v>
      </c>
      <c r="M516" t="s">
        <v>823</v>
      </c>
      <c r="N516">
        <v>1.17</v>
      </c>
      <c r="O516">
        <v>53.6</v>
      </c>
      <c r="P516" t="s">
        <v>41</v>
      </c>
      <c r="Q516" t="s">
        <v>42</v>
      </c>
      <c r="R516" t="s">
        <v>42</v>
      </c>
      <c r="S516" s="1">
        <v>43606.458923611099</v>
      </c>
      <c r="T516" t="s">
        <v>144</v>
      </c>
      <c r="U516" t="s">
        <v>135</v>
      </c>
      <c r="V516" t="s">
        <v>824</v>
      </c>
      <c r="W516" s="1">
        <v>41359</v>
      </c>
      <c r="Y516">
        <v>1228972806</v>
      </c>
      <c r="AA516">
        <v>100138283632</v>
      </c>
      <c r="AF516" t="s">
        <v>64</v>
      </c>
      <c r="AG516" t="s">
        <v>47</v>
      </c>
      <c r="AH516">
        <v>0</v>
      </c>
      <c r="AI516" t="s">
        <v>48</v>
      </c>
      <c r="AJ516">
        <v>110169.6222</v>
      </c>
      <c r="AK516">
        <v>2055.4034000000001</v>
      </c>
      <c r="AL516">
        <v>53.6</v>
      </c>
      <c r="AM516">
        <v>6003</v>
      </c>
      <c r="AN516" t="s">
        <v>199</v>
      </c>
      <c r="AO516" t="s">
        <v>50</v>
      </c>
      <c r="AP516" t="s">
        <v>51</v>
      </c>
      <c r="AR516">
        <f t="shared" ref="AR516:AR579" si="133">AK516</f>
        <v>2055.4034000000001</v>
      </c>
      <c r="AS516">
        <f t="shared" ref="AS516:AS579" si="134">AJ516</f>
        <v>110169.6222</v>
      </c>
      <c r="AT516" s="2">
        <f t="shared" ref="AT516:AT579" si="135">IF(AP516="Квартира",20,IF(AP516="Комната",10,IF(AP516="Часть жилого дома",20,IF(AP516="Жилой дом",50,0))))</f>
        <v>20</v>
      </c>
      <c r="AU516" s="2">
        <f t="shared" ref="AU516:AU579" si="136">IF(AS516-(AR516*AT516)&gt;0,AS516-(AR516*AT516),"вычет превышает налог")</f>
        <v>69061.554199999999</v>
      </c>
      <c r="AV516" s="3">
        <f t="shared" si="128"/>
        <v>1E-3</v>
      </c>
      <c r="AW516" s="2">
        <f t="shared" ref="AW516:AW579" si="137">IF(AU516="вычет превышает налог",0,AU516*AV516*L516)</f>
        <v>23.020287861486</v>
      </c>
      <c r="AX516" s="2">
        <f t="shared" si="129"/>
        <v>1.17</v>
      </c>
      <c r="AY516" s="2">
        <f t="shared" si="130"/>
        <v>0</v>
      </c>
      <c r="AZ516" s="2">
        <f t="shared" ref="AZ516:AZ579" si="138">IF(AQ516="Список",AW516,IF($AW516&gt;$AY516,($AW516-$AY516)*0.2+$AY516,$AW516))</f>
        <v>4.6040575722971999</v>
      </c>
      <c r="BA516" s="2">
        <f t="shared" ref="BA516:BA579" si="139">IF($H516&gt;0,"льгота",IF(AU516="вычет превышает налог","вычет превышает налог",AZ516))</f>
        <v>4.6040575722971999</v>
      </c>
      <c r="BB516" s="2">
        <f t="shared" ref="BB516:BB579" si="140">IF(AQ516="Список",AW516,IF($AW516&gt;$AY516,($AW516-$AY516)*0.4+$AY516,$AW516))</f>
        <v>9.2081151445943998</v>
      </c>
      <c r="BC516" s="2">
        <f t="shared" ref="BC516:BC579" si="141">IF($H516&gt;0,"льгота",IF(AU516="вычет превышает налог","вычет превышает налог",BB516))</f>
        <v>9.2081151445943998</v>
      </c>
      <c r="BD516" s="2">
        <f t="shared" ref="BD516:BD579" si="142">IF(AQ516="Список",AW516,IF($AW516&gt;$AY516,($AW516-$AY516)*0.6+$AY516,$AW516))</f>
        <v>13.812172716891601</v>
      </c>
      <c r="BE516" s="2">
        <f t="shared" ref="BE516:BE579" si="143">IF($H516&gt;0,"льгота",IF(AU516="вычет превышает налог","вычет превышает налог",BD516))</f>
        <v>13.812172716891601</v>
      </c>
      <c r="BF516" s="2">
        <f t="shared" si="131"/>
        <v>1.5</v>
      </c>
      <c r="BG516" s="2"/>
      <c r="BH516" s="2">
        <f t="shared" si="132"/>
        <v>10.128926659053841</v>
      </c>
    </row>
    <row r="517" spans="1:60" x14ac:dyDescent="0.25">
      <c r="A517">
        <v>2250372</v>
      </c>
      <c r="B517">
        <v>157539755</v>
      </c>
      <c r="C517" t="s">
        <v>132</v>
      </c>
      <c r="D517">
        <v>2019</v>
      </c>
      <c r="E517">
        <v>0.04</v>
      </c>
      <c r="F517">
        <v>0</v>
      </c>
      <c r="G517">
        <v>0</v>
      </c>
      <c r="H517">
        <v>0</v>
      </c>
      <c r="I517">
        <v>0.57999999999999996</v>
      </c>
      <c r="J517">
        <v>0</v>
      </c>
      <c r="K517">
        <v>0</v>
      </c>
      <c r="L517">
        <v>0.33333000000000002</v>
      </c>
      <c r="M517" t="s">
        <v>823</v>
      </c>
      <c r="N517">
        <v>1.17</v>
      </c>
      <c r="O517">
        <v>53.6</v>
      </c>
      <c r="P517" t="s">
        <v>41</v>
      </c>
      <c r="Q517" t="s">
        <v>42</v>
      </c>
      <c r="R517" t="s">
        <v>42</v>
      </c>
      <c r="S517" s="1">
        <v>43606.4523611111</v>
      </c>
      <c r="T517" t="s">
        <v>144</v>
      </c>
      <c r="U517" t="s">
        <v>135</v>
      </c>
      <c r="V517" t="s">
        <v>824</v>
      </c>
      <c r="W517" s="1">
        <v>41359</v>
      </c>
      <c r="Y517">
        <v>1228687566</v>
      </c>
      <c r="AA517">
        <v>100178782653</v>
      </c>
      <c r="AF517" t="s">
        <v>64</v>
      </c>
      <c r="AG517" t="s">
        <v>47</v>
      </c>
      <c r="AH517">
        <v>0</v>
      </c>
      <c r="AI517" t="s">
        <v>48</v>
      </c>
      <c r="AJ517">
        <v>110169.6222</v>
      </c>
      <c r="AK517">
        <v>2055.4034000000001</v>
      </c>
      <c r="AL517">
        <v>53.6</v>
      </c>
      <c r="AM517">
        <v>6003</v>
      </c>
      <c r="AN517" t="s">
        <v>199</v>
      </c>
      <c r="AO517" t="s">
        <v>50</v>
      </c>
      <c r="AP517" t="s">
        <v>51</v>
      </c>
      <c r="AR517">
        <f t="shared" si="133"/>
        <v>2055.4034000000001</v>
      </c>
      <c r="AS517">
        <f t="shared" si="134"/>
        <v>110169.6222</v>
      </c>
      <c r="AT517" s="2">
        <f t="shared" si="135"/>
        <v>20</v>
      </c>
      <c r="AU517" s="2">
        <f t="shared" si="136"/>
        <v>69061.554199999999</v>
      </c>
      <c r="AV517" s="3">
        <f t="shared" si="128"/>
        <v>1E-3</v>
      </c>
      <c r="AW517" s="2">
        <f t="shared" si="137"/>
        <v>23.020287861486</v>
      </c>
      <c r="AX517" s="2">
        <f t="shared" si="129"/>
        <v>1.17</v>
      </c>
      <c r="AY517" s="2">
        <f t="shared" si="130"/>
        <v>0</v>
      </c>
      <c r="AZ517" s="2">
        <f t="shared" si="138"/>
        <v>4.6040575722971999</v>
      </c>
      <c r="BA517" s="2">
        <f t="shared" si="139"/>
        <v>4.6040575722971999</v>
      </c>
      <c r="BB517" s="2">
        <f t="shared" si="140"/>
        <v>9.2081151445943998</v>
      </c>
      <c r="BC517" s="2">
        <f t="shared" si="141"/>
        <v>9.2081151445943998</v>
      </c>
      <c r="BD517" s="2">
        <f t="shared" si="142"/>
        <v>13.812172716891601</v>
      </c>
      <c r="BE517" s="2">
        <f t="shared" si="143"/>
        <v>13.812172716891601</v>
      </c>
      <c r="BF517" s="2">
        <f t="shared" si="131"/>
        <v>1.5</v>
      </c>
      <c r="BG517" s="2"/>
      <c r="BH517" s="2">
        <f t="shared" si="132"/>
        <v>10.128926659053841</v>
      </c>
    </row>
    <row r="518" spans="1:60" x14ac:dyDescent="0.25">
      <c r="A518">
        <v>2250786</v>
      </c>
      <c r="B518">
        <v>157539983</v>
      </c>
      <c r="C518" t="s">
        <v>132</v>
      </c>
      <c r="D518">
        <v>2019</v>
      </c>
      <c r="E518">
        <v>0.04</v>
      </c>
      <c r="F518">
        <v>51</v>
      </c>
      <c r="G518">
        <v>50</v>
      </c>
      <c r="H518">
        <v>0</v>
      </c>
      <c r="I518">
        <v>125085.11</v>
      </c>
      <c r="J518">
        <v>0</v>
      </c>
      <c r="K518">
        <v>0</v>
      </c>
      <c r="L518">
        <v>1</v>
      </c>
      <c r="M518" t="s">
        <v>825</v>
      </c>
      <c r="N518">
        <v>84459.9</v>
      </c>
      <c r="O518">
        <v>27.6</v>
      </c>
      <c r="P518" t="s">
        <v>41</v>
      </c>
      <c r="Q518" t="s">
        <v>42</v>
      </c>
      <c r="R518" t="s">
        <v>42</v>
      </c>
      <c r="S518" s="1">
        <v>43606.436747685198</v>
      </c>
      <c r="T518" t="s">
        <v>144</v>
      </c>
      <c r="U518" t="s">
        <v>135</v>
      </c>
      <c r="V518" t="s">
        <v>826</v>
      </c>
      <c r="W518" s="1">
        <v>41541</v>
      </c>
      <c r="Y518">
        <v>1228034831</v>
      </c>
      <c r="AA518">
        <v>100049015301</v>
      </c>
      <c r="AF518" t="s">
        <v>64</v>
      </c>
      <c r="AG518" t="s">
        <v>47</v>
      </c>
      <c r="AH518">
        <v>0</v>
      </c>
      <c r="AI518" t="s">
        <v>48</v>
      </c>
      <c r="AJ518">
        <v>51372.128400000001</v>
      </c>
      <c r="AK518">
        <v>1861.309</v>
      </c>
      <c r="AL518">
        <v>27.6</v>
      </c>
      <c r="AM518">
        <v>6003</v>
      </c>
      <c r="AN518" t="s">
        <v>199</v>
      </c>
      <c r="AO518" t="s">
        <v>50</v>
      </c>
      <c r="AP518" t="s">
        <v>51</v>
      </c>
      <c r="AR518">
        <f t="shared" si="133"/>
        <v>1861.309</v>
      </c>
      <c r="AS518">
        <f t="shared" si="134"/>
        <v>51372.128400000001</v>
      </c>
      <c r="AT518" s="2">
        <f t="shared" si="135"/>
        <v>20</v>
      </c>
      <c r="AU518" s="2">
        <f t="shared" si="136"/>
        <v>14145.948400000001</v>
      </c>
      <c r="AV518" s="3">
        <f t="shared" si="128"/>
        <v>1E-3</v>
      </c>
      <c r="AW518" s="2">
        <f t="shared" si="137"/>
        <v>14.145948400000002</v>
      </c>
      <c r="AX518" s="2">
        <f t="shared" si="129"/>
        <v>84459.9</v>
      </c>
      <c r="AY518" s="2">
        <f t="shared" si="130"/>
        <v>51</v>
      </c>
      <c r="AZ518" s="2">
        <f t="shared" si="138"/>
        <v>14.145948400000002</v>
      </c>
      <c r="BA518" s="2">
        <f t="shared" si="139"/>
        <v>14.145948400000002</v>
      </c>
      <c r="BB518" s="2">
        <f t="shared" si="140"/>
        <v>14.145948400000002</v>
      </c>
      <c r="BC518" s="2">
        <f t="shared" si="141"/>
        <v>14.145948400000002</v>
      </c>
      <c r="BD518" s="2">
        <f t="shared" si="142"/>
        <v>14.145948400000002</v>
      </c>
      <c r="BE518" s="2">
        <f t="shared" si="143"/>
        <v>14.145948400000002</v>
      </c>
      <c r="BF518" s="2">
        <f t="shared" si="131"/>
        <v>1</v>
      </c>
      <c r="BG518" s="2"/>
      <c r="BH518" s="2">
        <f t="shared" si="132"/>
        <v>14.145948400000002</v>
      </c>
    </row>
    <row r="519" spans="1:60" x14ac:dyDescent="0.25">
      <c r="A519">
        <v>2255062</v>
      </c>
      <c r="B519">
        <v>169103379</v>
      </c>
      <c r="C519" t="s">
        <v>132</v>
      </c>
      <c r="D519">
        <v>2019</v>
      </c>
      <c r="E519">
        <v>0.04</v>
      </c>
      <c r="F519">
        <v>113</v>
      </c>
      <c r="G519">
        <v>110</v>
      </c>
      <c r="H519">
        <v>0</v>
      </c>
      <c r="I519">
        <v>276090.78999999998</v>
      </c>
      <c r="J519">
        <v>0</v>
      </c>
      <c r="K519">
        <v>2</v>
      </c>
      <c r="L519">
        <v>1</v>
      </c>
      <c r="M519" t="s">
        <v>827</v>
      </c>
      <c r="N519">
        <v>186421.87</v>
      </c>
      <c r="O519">
        <v>53.6</v>
      </c>
      <c r="P519" t="s">
        <v>58</v>
      </c>
      <c r="Q519" t="s">
        <v>59</v>
      </c>
      <c r="R519" t="s">
        <v>60</v>
      </c>
      <c r="S519" s="1">
        <v>43606.456111111103</v>
      </c>
      <c r="T519" t="s">
        <v>144</v>
      </c>
      <c r="U519" t="s">
        <v>135</v>
      </c>
      <c r="V519" t="s">
        <v>828</v>
      </c>
      <c r="W519" s="1">
        <v>42220</v>
      </c>
      <c r="Y519">
        <v>1228851358</v>
      </c>
      <c r="AA519">
        <v>100097808611</v>
      </c>
      <c r="AD519" t="s">
        <v>62</v>
      </c>
      <c r="AF519" t="s">
        <v>64</v>
      </c>
      <c r="AG519" t="s">
        <v>47</v>
      </c>
      <c r="AH519">
        <v>0</v>
      </c>
      <c r="AI519" t="s">
        <v>48</v>
      </c>
      <c r="AJ519">
        <v>543789.81660000002</v>
      </c>
      <c r="AK519">
        <v>10145.332399999999</v>
      </c>
      <c r="AL519">
        <v>53.6</v>
      </c>
      <c r="AM519">
        <v>1002</v>
      </c>
      <c r="AN519" t="s">
        <v>49</v>
      </c>
      <c r="AO519" t="s">
        <v>50</v>
      </c>
      <c r="AP519" t="s">
        <v>51</v>
      </c>
      <c r="AR519">
        <f t="shared" si="133"/>
        <v>10145.332399999999</v>
      </c>
      <c r="AS519">
        <f t="shared" si="134"/>
        <v>543789.81660000002</v>
      </c>
      <c r="AT519" s="2">
        <f t="shared" si="135"/>
        <v>20</v>
      </c>
      <c r="AU519" s="2">
        <f t="shared" si="136"/>
        <v>340883.16860000003</v>
      </c>
      <c r="AV519" s="3">
        <f t="shared" si="128"/>
        <v>1E-3</v>
      </c>
      <c r="AW519" s="2">
        <f t="shared" si="137"/>
        <v>340.88316860000003</v>
      </c>
      <c r="AX519" s="2">
        <f t="shared" si="129"/>
        <v>186421.87</v>
      </c>
      <c r="AY519" s="2">
        <f t="shared" si="130"/>
        <v>113</v>
      </c>
      <c r="AZ519" s="2">
        <f t="shared" si="138"/>
        <v>158.57663372000002</v>
      </c>
      <c r="BA519" s="2">
        <f t="shared" si="139"/>
        <v>158.57663372000002</v>
      </c>
      <c r="BB519" s="2">
        <f t="shared" si="140"/>
        <v>204.15326744000004</v>
      </c>
      <c r="BC519" s="2">
        <f t="shared" si="141"/>
        <v>204.15326744000004</v>
      </c>
      <c r="BD519" s="2">
        <f t="shared" si="142"/>
        <v>249.72990116000003</v>
      </c>
      <c r="BE519" s="2">
        <f t="shared" si="143"/>
        <v>249.72990116000003</v>
      </c>
      <c r="BF519" s="2">
        <f t="shared" si="131"/>
        <v>1.2232471431464833</v>
      </c>
      <c r="BG519" s="2"/>
      <c r="BH519" s="2">
        <f t="shared" si="132"/>
        <v>224.56859418400006</v>
      </c>
    </row>
    <row r="520" spans="1:60" x14ac:dyDescent="0.25">
      <c r="A520">
        <v>2211295</v>
      </c>
      <c r="B520">
        <v>13095330</v>
      </c>
      <c r="C520" t="s">
        <v>132</v>
      </c>
      <c r="D520">
        <v>2019</v>
      </c>
      <c r="E520">
        <v>0.33</v>
      </c>
      <c r="F520">
        <v>2928</v>
      </c>
      <c r="G520">
        <v>2857</v>
      </c>
      <c r="H520">
        <v>0</v>
      </c>
      <c r="I520">
        <v>865904.55</v>
      </c>
      <c r="J520">
        <v>0</v>
      </c>
      <c r="K520">
        <v>0</v>
      </c>
      <c r="L520">
        <v>1</v>
      </c>
      <c r="M520" t="s">
        <v>829</v>
      </c>
      <c r="N520">
        <v>584675.59</v>
      </c>
      <c r="O520">
        <v>54.3</v>
      </c>
      <c r="P520" t="s">
        <v>41</v>
      </c>
      <c r="Q520" t="s">
        <v>42</v>
      </c>
      <c r="R520" t="s">
        <v>42</v>
      </c>
      <c r="S520" s="1">
        <v>43606.430520833303</v>
      </c>
      <c r="T520" t="s">
        <v>144</v>
      </c>
      <c r="U520" t="s">
        <v>135</v>
      </c>
      <c r="V520" t="s">
        <v>830</v>
      </c>
      <c r="W520" s="1">
        <v>41976</v>
      </c>
      <c r="Y520">
        <v>1227788811</v>
      </c>
      <c r="AA520">
        <v>100097795356</v>
      </c>
      <c r="AF520" t="s">
        <v>64</v>
      </c>
      <c r="AG520" t="s">
        <v>47</v>
      </c>
      <c r="AH520">
        <v>0</v>
      </c>
      <c r="AI520" t="s">
        <v>48</v>
      </c>
      <c r="AJ520">
        <v>550836.35880000005</v>
      </c>
      <c r="AK520">
        <v>10144.316000000001</v>
      </c>
      <c r="AL520">
        <v>54.3</v>
      </c>
      <c r="AM520">
        <v>1002</v>
      </c>
      <c r="AN520" t="s">
        <v>49</v>
      </c>
      <c r="AO520" t="s">
        <v>50</v>
      </c>
      <c r="AP520" t="s">
        <v>51</v>
      </c>
      <c r="AR520">
        <f t="shared" si="133"/>
        <v>10144.316000000001</v>
      </c>
      <c r="AS520">
        <f t="shared" si="134"/>
        <v>550836.35880000005</v>
      </c>
      <c r="AT520" s="2">
        <f t="shared" si="135"/>
        <v>20</v>
      </c>
      <c r="AU520" s="2">
        <f t="shared" si="136"/>
        <v>347950.03880000004</v>
      </c>
      <c r="AV520" s="3">
        <f t="shared" si="128"/>
        <v>1E-3</v>
      </c>
      <c r="AW520" s="2">
        <f t="shared" si="137"/>
        <v>347.95003880000007</v>
      </c>
      <c r="AX520" s="2">
        <f t="shared" si="129"/>
        <v>584675.59</v>
      </c>
      <c r="AY520" s="2">
        <f t="shared" si="130"/>
        <v>2928</v>
      </c>
      <c r="AZ520" s="2">
        <f t="shared" si="138"/>
        <v>347.95003880000007</v>
      </c>
      <c r="BA520" s="2">
        <f t="shared" si="139"/>
        <v>347.95003880000007</v>
      </c>
      <c r="BB520" s="2">
        <f t="shared" si="140"/>
        <v>347.95003880000007</v>
      </c>
      <c r="BC520" s="2">
        <f t="shared" si="141"/>
        <v>347.95003880000007</v>
      </c>
      <c r="BD520" s="2">
        <f t="shared" si="142"/>
        <v>347.95003880000007</v>
      </c>
      <c r="BE520" s="2">
        <f t="shared" si="143"/>
        <v>347.95003880000007</v>
      </c>
      <c r="BF520" s="2">
        <f t="shared" si="131"/>
        <v>1</v>
      </c>
      <c r="BG520" s="2"/>
      <c r="BH520" s="2">
        <f t="shared" si="132"/>
        <v>347.95003880000007</v>
      </c>
    </row>
    <row r="521" spans="1:60" x14ac:dyDescent="0.25">
      <c r="A521">
        <v>2221493</v>
      </c>
      <c r="B521">
        <v>121295090</v>
      </c>
      <c r="C521" t="s">
        <v>132</v>
      </c>
      <c r="D521">
        <v>2019</v>
      </c>
      <c r="E521">
        <v>0.04</v>
      </c>
      <c r="F521">
        <v>99</v>
      </c>
      <c r="G521">
        <v>0</v>
      </c>
      <c r="H521">
        <v>97</v>
      </c>
      <c r="I521">
        <v>242973.62</v>
      </c>
      <c r="J521">
        <v>0</v>
      </c>
      <c r="K521">
        <v>0</v>
      </c>
      <c r="L521">
        <v>1</v>
      </c>
      <c r="M521" t="s">
        <v>831</v>
      </c>
      <c r="N521">
        <v>164060.51</v>
      </c>
      <c r="O521">
        <v>62</v>
      </c>
      <c r="P521" t="s">
        <v>58</v>
      </c>
      <c r="Q521" t="s">
        <v>59</v>
      </c>
      <c r="R521" t="s">
        <v>60</v>
      </c>
      <c r="S521" s="1">
        <v>43606.458437499998</v>
      </c>
      <c r="T521" t="s">
        <v>144</v>
      </c>
      <c r="U521" t="s">
        <v>135</v>
      </c>
      <c r="V521" t="s">
        <v>832</v>
      </c>
      <c r="W521" s="1">
        <v>41508</v>
      </c>
      <c r="Y521">
        <v>1228952990</v>
      </c>
      <c r="AA521">
        <v>100097810070</v>
      </c>
      <c r="AD521" t="s">
        <v>62</v>
      </c>
      <c r="AF521" t="s">
        <v>64</v>
      </c>
      <c r="AG521" t="s">
        <v>47</v>
      </c>
      <c r="AH521">
        <v>0</v>
      </c>
      <c r="AI521" t="s">
        <v>48</v>
      </c>
      <c r="AJ521">
        <v>115409.11259999999</v>
      </c>
      <c r="AK521">
        <v>1861.4373000000001</v>
      </c>
      <c r="AL521">
        <v>62</v>
      </c>
      <c r="AM521">
        <v>6003</v>
      </c>
      <c r="AN521" t="s">
        <v>199</v>
      </c>
      <c r="AO521" t="s">
        <v>50</v>
      </c>
      <c r="AP521" t="s">
        <v>51</v>
      </c>
      <c r="AR521">
        <f t="shared" si="133"/>
        <v>1861.4373000000001</v>
      </c>
      <c r="AS521">
        <f t="shared" si="134"/>
        <v>115409.11259999999</v>
      </c>
      <c r="AT521" s="2">
        <f t="shared" si="135"/>
        <v>20</v>
      </c>
      <c r="AU521" s="2">
        <f t="shared" si="136"/>
        <v>78180.366599999994</v>
      </c>
      <c r="AV521" s="3">
        <f t="shared" si="128"/>
        <v>1E-3</v>
      </c>
      <c r="AW521" s="2">
        <f t="shared" si="137"/>
        <v>78.180366599999999</v>
      </c>
      <c r="AX521" s="2">
        <f t="shared" si="129"/>
        <v>164060.51</v>
      </c>
      <c r="AY521" s="2" t="str">
        <f t="shared" si="130"/>
        <v>льгота</v>
      </c>
      <c r="AZ521" s="2">
        <f t="shared" si="138"/>
        <v>78.180366599999999</v>
      </c>
      <c r="BA521" s="2" t="str">
        <f t="shared" si="139"/>
        <v>льгота</v>
      </c>
      <c r="BB521" s="2">
        <f t="shared" si="140"/>
        <v>78.180366599999999</v>
      </c>
      <c r="BC521" s="2" t="str">
        <f t="shared" si="141"/>
        <v>льгота</v>
      </c>
      <c r="BD521" s="2">
        <f t="shared" si="142"/>
        <v>78.180366599999999</v>
      </c>
      <c r="BE521" s="2" t="str">
        <f t="shared" si="143"/>
        <v>льгота</v>
      </c>
      <c r="BF521" s="2" t="str">
        <f t="shared" si="131"/>
        <v>льгота</v>
      </c>
      <c r="BG521" s="2"/>
      <c r="BH521" s="2" t="str">
        <f t="shared" si="132"/>
        <v>льгота</v>
      </c>
    </row>
    <row r="522" spans="1:60" x14ac:dyDescent="0.25">
      <c r="A522">
        <v>2234709</v>
      </c>
      <c r="B522">
        <v>132508045</v>
      </c>
      <c r="C522" t="s">
        <v>132</v>
      </c>
      <c r="D522">
        <v>2019</v>
      </c>
      <c r="E522">
        <v>0.33</v>
      </c>
      <c r="F522">
        <v>2993</v>
      </c>
      <c r="G522">
        <v>2920</v>
      </c>
      <c r="H522">
        <v>0</v>
      </c>
      <c r="I522">
        <v>884908.15</v>
      </c>
      <c r="J522">
        <v>0</v>
      </c>
      <c r="K522">
        <v>0</v>
      </c>
      <c r="L522">
        <v>1</v>
      </c>
      <c r="M522" t="s">
        <v>833</v>
      </c>
      <c r="N522">
        <v>597507.18999999994</v>
      </c>
      <c r="O522">
        <v>72</v>
      </c>
      <c r="P522" t="s">
        <v>41</v>
      </c>
      <c r="Q522" t="s">
        <v>42</v>
      </c>
      <c r="R522" t="s">
        <v>42</v>
      </c>
      <c r="S522" s="1">
        <v>43606.453750000001</v>
      </c>
      <c r="T522" t="s">
        <v>144</v>
      </c>
      <c r="U522" t="s">
        <v>135</v>
      </c>
      <c r="V522" t="s">
        <v>834</v>
      </c>
      <c r="W522" s="1">
        <v>42143</v>
      </c>
      <c r="Y522">
        <v>1228746835</v>
      </c>
      <c r="AA522">
        <v>100112907641</v>
      </c>
      <c r="AF522" t="s">
        <v>64</v>
      </c>
      <c r="AG522" t="s">
        <v>47</v>
      </c>
      <c r="AH522">
        <v>0</v>
      </c>
      <c r="AI522" t="s">
        <v>48</v>
      </c>
      <c r="AJ522">
        <v>794131.45920000004</v>
      </c>
      <c r="AK522">
        <v>11029.6036</v>
      </c>
      <c r="AL522">
        <v>72</v>
      </c>
      <c r="AM522">
        <v>1002</v>
      </c>
      <c r="AN522" t="s">
        <v>49</v>
      </c>
      <c r="AO522" t="s">
        <v>50</v>
      </c>
      <c r="AP522" t="s">
        <v>51</v>
      </c>
      <c r="AR522">
        <f t="shared" si="133"/>
        <v>11029.6036</v>
      </c>
      <c r="AS522">
        <f t="shared" si="134"/>
        <v>794131.45920000004</v>
      </c>
      <c r="AT522" s="2">
        <f t="shared" si="135"/>
        <v>20</v>
      </c>
      <c r="AU522" s="2">
        <f t="shared" si="136"/>
        <v>573539.3872</v>
      </c>
      <c r="AV522" s="3">
        <f t="shared" si="128"/>
        <v>1E-3</v>
      </c>
      <c r="AW522" s="2">
        <f t="shared" si="137"/>
        <v>573.53938719999996</v>
      </c>
      <c r="AX522" s="2">
        <f t="shared" si="129"/>
        <v>597507.18999999994</v>
      </c>
      <c r="AY522" s="2">
        <f t="shared" si="130"/>
        <v>2993</v>
      </c>
      <c r="AZ522" s="2">
        <f t="shared" si="138"/>
        <v>573.53938719999996</v>
      </c>
      <c r="BA522" s="2">
        <f t="shared" si="139"/>
        <v>573.53938719999996</v>
      </c>
      <c r="BB522" s="2">
        <f t="shared" si="140"/>
        <v>573.53938719999996</v>
      </c>
      <c r="BC522" s="2">
        <f t="shared" si="141"/>
        <v>573.53938719999996</v>
      </c>
      <c r="BD522" s="2">
        <f t="shared" si="142"/>
        <v>573.53938719999996</v>
      </c>
      <c r="BE522" s="2">
        <f t="shared" si="143"/>
        <v>573.53938719999996</v>
      </c>
      <c r="BF522" s="2">
        <f t="shared" si="131"/>
        <v>1</v>
      </c>
      <c r="BG522" s="2"/>
      <c r="BH522" s="2">
        <f t="shared" si="132"/>
        <v>573.53938719999996</v>
      </c>
    </row>
    <row r="523" spans="1:60" x14ac:dyDescent="0.25">
      <c r="A523">
        <v>2221539</v>
      </c>
      <c r="B523">
        <v>121295087</v>
      </c>
      <c r="C523" t="s">
        <v>132</v>
      </c>
      <c r="D523">
        <v>2019</v>
      </c>
      <c r="E523">
        <v>0.04</v>
      </c>
      <c r="F523">
        <v>104</v>
      </c>
      <c r="G523">
        <v>101</v>
      </c>
      <c r="H523">
        <v>0</v>
      </c>
      <c r="I523">
        <v>252520.33</v>
      </c>
      <c r="J523">
        <v>0</v>
      </c>
      <c r="K523">
        <v>0</v>
      </c>
      <c r="L523">
        <v>1</v>
      </c>
      <c r="M523" t="s">
        <v>835</v>
      </c>
      <c r="N523">
        <v>170506.64</v>
      </c>
      <c r="O523">
        <v>43.8</v>
      </c>
      <c r="P523" t="s">
        <v>41</v>
      </c>
      <c r="Q523" t="s">
        <v>42</v>
      </c>
      <c r="R523" t="s">
        <v>42</v>
      </c>
      <c r="S523" s="1">
        <v>43606.433518518497</v>
      </c>
      <c r="T523" t="s">
        <v>144</v>
      </c>
      <c r="U523" t="s">
        <v>135</v>
      </c>
      <c r="V523" t="s">
        <v>836</v>
      </c>
      <c r="W523" s="1">
        <v>36768</v>
      </c>
      <c r="Y523">
        <v>1227907557</v>
      </c>
      <c r="AA523">
        <v>100153812793</v>
      </c>
      <c r="AF523" t="s">
        <v>46</v>
      </c>
      <c r="AG523" t="s">
        <v>267</v>
      </c>
      <c r="AH523">
        <v>0</v>
      </c>
      <c r="AI523" t="s">
        <v>148</v>
      </c>
      <c r="AJ523">
        <v>213112.87270000001</v>
      </c>
      <c r="AK523">
        <v>4865.5906999999997</v>
      </c>
      <c r="AL523">
        <v>43.8</v>
      </c>
      <c r="AM523">
        <v>4001</v>
      </c>
      <c r="AN523" t="s">
        <v>199</v>
      </c>
      <c r="AO523" t="s">
        <v>268</v>
      </c>
      <c r="AP523" t="s">
        <v>269</v>
      </c>
      <c r="AR523">
        <f t="shared" si="133"/>
        <v>4865.5906999999997</v>
      </c>
      <c r="AS523">
        <f t="shared" si="134"/>
        <v>213112.87270000001</v>
      </c>
      <c r="AT523" s="2">
        <f t="shared" si="135"/>
        <v>50</v>
      </c>
      <c r="AU523" s="2" t="str">
        <f t="shared" si="136"/>
        <v>вычет превышает налог</v>
      </c>
      <c r="AV523" s="3">
        <f t="shared" si="128"/>
        <v>1E-3</v>
      </c>
      <c r="AW523" s="2">
        <f t="shared" si="137"/>
        <v>0</v>
      </c>
      <c r="AX523" s="2">
        <f t="shared" si="129"/>
        <v>170506.64</v>
      </c>
      <c r="AY523" s="2">
        <f t="shared" si="130"/>
        <v>104</v>
      </c>
      <c r="AZ523" s="2">
        <f t="shared" si="138"/>
        <v>0</v>
      </c>
      <c r="BA523" s="2" t="str">
        <f t="shared" si="139"/>
        <v>вычет превышает налог</v>
      </c>
      <c r="BB523" s="2">
        <f t="shared" si="140"/>
        <v>0</v>
      </c>
      <c r="BC523" s="2" t="str">
        <f t="shared" si="141"/>
        <v>вычет превышает налог</v>
      </c>
      <c r="BD523" s="2">
        <f t="shared" si="142"/>
        <v>0</v>
      </c>
      <c r="BE523" s="2" t="str">
        <f t="shared" si="143"/>
        <v>вычет превышает налог</v>
      </c>
      <c r="BF523" s="2" t="str">
        <f t="shared" si="131"/>
        <v>вычет превышает налог</v>
      </c>
      <c r="BG523" s="2"/>
      <c r="BH523" s="2" t="str">
        <f t="shared" si="132"/>
        <v>вычет превышает налог</v>
      </c>
    </row>
    <row r="524" spans="1:60" x14ac:dyDescent="0.25">
      <c r="A524">
        <v>2215774</v>
      </c>
      <c r="B524">
        <v>118622559</v>
      </c>
      <c r="C524" t="s">
        <v>132</v>
      </c>
      <c r="D524">
        <v>2019</v>
      </c>
      <c r="E524">
        <v>0</v>
      </c>
      <c r="F524">
        <v>0</v>
      </c>
      <c r="G524">
        <v>0</v>
      </c>
      <c r="H524">
        <v>0</v>
      </c>
      <c r="I524">
        <v>0</v>
      </c>
      <c r="J524">
        <v>0</v>
      </c>
      <c r="K524">
        <v>0</v>
      </c>
      <c r="L524">
        <v>1</v>
      </c>
      <c r="M524" t="s">
        <v>837</v>
      </c>
      <c r="O524">
        <v>64.7</v>
      </c>
      <c r="P524" t="s">
        <v>41</v>
      </c>
      <c r="Q524" t="s">
        <v>42</v>
      </c>
      <c r="R524" t="s">
        <v>42</v>
      </c>
      <c r="S524" s="1">
        <v>43606.434178240699</v>
      </c>
      <c r="T524" t="s">
        <v>144</v>
      </c>
      <c r="U524" t="s">
        <v>135</v>
      </c>
      <c r="V524" t="s">
        <v>838</v>
      </c>
      <c r="W524" s="1">
        <v>41845</v>
      </c>
      <c r="Y524">
        <v>1227934540</v>
      </c>
      <c r="AA524">
        <v>100097795613</v>
      </c>
      <c r="AF524" t="s">
        <v>46</v>
      </c>
      <c r="AG524" t="s">
        <v>267</v>
      </c>
      <c r="AH524">
        <v>0</v>
      </c>
      <c r="AI524" t="s">
        <v>148</v>
      </c>
      <c r="AJ524">
        <v>311363.62579999998</v>
      </c>
      <c r="AK524">
        <v>4812.4207999999999</v>
      </c>
      <c r="AL524">
        <v>64.7</v>
      </c>
      <c r="AM524">
        <v>4001</v>
      </c>
      <c r="AN524" t="s">
        <v>199</v>
      </c>
      <c r="AO524" t="s">
        <v>268</v>
      </c>
      <c r="AP524" t="s">
        <v>269</v>
      </c>
      <c r="AR524">
        <f t="shared" si="133"/>
        <v>4812.4207999999999</v>
      </c>
      <c r="AS524">
        <f t="shared" si="134"/>
        <v>311363.62579999998</v>
      </c>
      <c r="AT524" s="2">
        <f t="shared" si="135"/>
        <v>50</v>
      </c>
      <c r="AU524" s="2">
        <f t="shared" si="136"/>
        <v>70742.585800000001</v>
      </c>
      <c r="AV524" s="3">
        <f t="shared" si="128"/>
        <v>1E-3</v>
      </c>
      <c r="AW524" s="2">
        <f t="shared" si="137"/>
        <v>70.742585800000001</v>
      </c>
      <c r="AX524" s="2">
        <f t="shared" si="129"/>
        <v>0</v>
      </c>
      <c r="AY524" s="2">
        <f t="shared" si="130"/>
        <v>0</v>
      </c>
      <c r="AZ524" s="2">
        <f t="shared" si="138"/>
        <v>14.148517160000001</v>
      </c>
      <c r="BA524" s="2">
        <f t="shared" si="139"/>
        <v>14.148517160000001</v>
      </c>
      <c r="BB524" s="2">
        <f t="shared" si="140"/>
        <v>28.297034320000002</v>
      </c>
      <c r="BC524" s="2">
        <f t="shared" si="141"/>
        <v>28.297034320000002</v>
      </c>
      <c r="BD524" s="2">
        <f t="shared" si="142"/>
        <v>42.445551479999999</v>
      </c>
      <c r="BE524" s="2">
        <f t="shared" si="143"/>
        <v>42.445551479999999</v>
      </c>
      <c r="BF524" s="2">
        <f t="shared" si="131"/>
        <v>1.4999999999999998</v>
      </c>
      <c r="BG524" s="2"/>
      <c r="BH524" s="2">
        <f t="shared" si="132"/>
        <v>31.126737752000004</v>
      </c>
    </row>
    <row r="525" spans="1:60" x14ac:dyDescent="0.25">
      <c r="A525">
        <v>2246962</v>
      </c>
      <c r="B525">
        <v>143730847</v>
      </c>
      <c r="C525" t="s">
        <v>132</v>
      </c>
      <c r="D525">
        <v>2019</v>
      </c>
      <c r="E525">
        <v>0.04</v>
      </c>
      <c r="F525">
        <v>0</v>
      </c>
      <c r="G525">
        <v>0</v>
      </c>
      <c r="H525">
        <v>0</v>
      </c>
      <c r="I525">
        <v>1.73</v>
      </c>
      <c r="J525">
        <v>0</v>
      </c>
      <c r="K525">
        <v>0</v>
      </c>
      <c r="L525">
        <v>1</v>
      </c>
      <c r="M525" t="s">
        <v>839</v>
      </c>
      <c r="N525">
        <v>1.17</v>
      </c>
      <c r="O525">
        <v>49.1</v>
      </c>
      <c r="P525" t="s">
        <v>58</v>
      </c>
      <c r="Q525" t="s">
        <v>59</v>
      </c>
      <c r="R525" t="s">
        <v>60</v>
      </c>
      <c r="S525" s="1">
        <v>43606.437800925902</v>
      </c>
      <c r="T525" t="s">
        <v>144</v>
      </c>
      <c r="U525" t="s">
        <v>135</v>
      </c>
      <c r="V525" t="s">
        <v>840</v>
      </c>
      <c r="W525" s="1">
        <v>43179</v>
      </c>
      <c r="Y525">
        <v>1228078123</v>
      </c>
      <c r="AA525">
        <v>100097809157</v>
      </c>
      <c r="AF525" t="s">
        <v>46</v>
      </c>
      <c r="AG525" t="s">
        <v>267</v>
      </c>
      <c r="AH525">
        <v>0</v>
      </c>
      <c r="AI525" t="s">
        <v>148</v>
      </c>
      <c r="AJ525">
        <v>238932.62460000001</v>
      </c>
      <c r="AK525">
        <v>4866.2448999999997</v>
      </c>
      <c r="AL525">
        <v>49.1</v>
      </c>
      <c r="AM525">
        <v>4001</v>
      </c>
      <c r="AN525" t="s">
        <v>199</v>
      </c>
      <c r="AO525" t="s">
        <v>268</v>
      </c>
      <c r="AP525" t="s">
        <v>269</v>
      </c>
      <c r="AR525">
        <f t="shared" si="133"/>
        <v>4866.2448999999997</v>
      </c>
      <c r="AS525">
        <f t="shared" si="134"/>
        <v>238932.62460000001</v>
      </c>
      <c r="AT525" s="2">
        <f t="shared" si="135"/>
        <v>50</v>
      </c>
      <c r="AU525" s="2" t="str">
        <f t="shared" si="136"/>
        <v>вычет превышает налог</v>
      </c>
      <c r="AV525" s="3">
        <f t="shared" si="128"/>
        <v>1E-3</v>
      </c>
      <c r="AW525" s="2">
        <f t="shared" si="137"/>
        <v>0</v>
      </c>
      <c r="AX525" s="2">
        <f t="shared" si="129"/>
        <v>1.17</v>
      </c>
      <c r="AY525" s="2">
        <f t="shared" si="130"/>
        <v>0</v>
      </c>
      <c r="AZ525" s="2">
        <f t="shared" si="138"/>
        <v>0</v>
      </c>
      <c r="BA525" s="2" t="str">
        <f t="shared" si="139"/>
        <v>вычет превышает налог</v>
      </c>
      <c r="BB525" s="2">
        <f t="shared" si="140"/>
        <v>0</v>
      </c>
      <c r="BC525" s="2" t="str">
        <f t="shared" si="141"/>
        <v>вычет превышает налог</v>
      </c>
      <c r="BD525" s="2">
        <f t="shared" si="142"/>
        <v>0</v>
      </c>
      <c r="BE525" s="2" t="str">
        <f t="shared" si="143"/>
        <v>вычет превышает налог</v>
      </c>
      <c r="BF525" s="2" t="str">
        <f t="shared" si="131"/>
        <v>вычет превышает налог</v>
      </c>
      <c r="BG525" s="2"/>
      <c r="BH525" s="2" t="str">
        <f t="shared" si="132"/>
        <v>вычет превышает налог</v>
      </c>
    </row>
    <row r="526" spans="1:60" x14ac:dyDescent="0.25">
      <c r="A526">
        <v>2216348</v>
      </c>
      <c r="B526">
        <v>118622554</v>
      </c>
      <c r="C526" t="s">
        <v>132</v>
      </c>
      <c r="D526">
        <v>2019</v>
      </c>
      <c r="E526">
        <v>0.04</v>
      </c>
      <c r="F526">
        <v>28</v>
      </c>
      <c r="G526">
        <v>27</v>
      </c>
      <c r="H526">
        <v>0</v>
      </c>
      <c r="I526">
        <v>116522.99</v>
      </c>
      <c r="J526">
        <v>0</v>
      </c>
      <c r="K526">
        <v>0</v>
      </c>
      <c r="L526">
        <v>0.33333000000000002</v>
      </c>
      <c r="M526" t="s">
        <v>841</v>
      </c>
      <c r="N526">
        <v>236035.8</v>
      </c>
      <c r="O526">
        <v>35.799999999999997</v>
      </c>
      <c r="P526" t="s">
        <v>41</v>
      </c>
      <c r="Q526" t="s">
        <v>42</v>
      </c>
      <c r="R526" t="s">
        <v>42</v>
      </c>
      <c r="S526" s="1">
        <v>43606.455694444398</v>
      </c>
      <c r="T526" t="s">
        <v>144</v>
      </c>
      <c r="U526" t="s">
        <v>135</v>
      </c>
      <c r="V526" t="s">
        <v>842</v>
      </c>
      <c r="W526" s="1">
        <v>43252</v>
      </c>
      <c r="Y526">
        <v>1228834309</v>
      </c>
      <c r="AA526">
        <v>100139212497</v>
      </c>
      <c r="AF526" t="s">
        <v>46</v>
      </c>
      <c r="AG526" t="s">
        <v>267</v>
      </c>
      <c r="AH526">
        <v>0</v>
      </c>
      <c r="AI526" t="s">
        <v>148</v>
      </c>
      <c r="AJ526">
        <v>174148.49859999999</v>
      </c>
      <c r="AK526">
        <v>4864.4831999999997</v>
      </c>
      <c r="AL526">
        <v>35.799999999999997</v>
      </c>
      <c r="AM526">
        <v>4001</v>
      </c>
      <c r="AN526" t="s">
        <v>199</v>
      </c>
      <c r="AO526" t="s">
        <v>268</v>
      </c>
      <c r="AP526" t="s">
        <v>269</v>
      </c>
      <c r="AR526">
        <f t="shared" si="133"/>
        <v>4864.4831999999997</v>
      </c>
      <c r="AS526">
        <f t="shared" si="134"/>
        <v>174148.49859999999</v>
      </c>
      <c r="AT526" s="2">
        <f t="shared" si="135"/>
        <v>50</v>
      </c>
      <c r="AU526" s="2" t="str">
        <f t="shared" si="136"/>
        <v>вычет превышает налог</v>
      </c>
      <c r="AV526" s="3">
        <f t="shared" si="128"/>
        <v>1E-3</v>
      </c>
      <c r="AW526" s="2">
        <f t="shared" si="137"/>
        <v>0</v>
      </c>
      <c r="AX526" s="2">
        <f t="shared" si="129"/>
        <v>236035.8</v>
      </c>
      <c r="AY526" s="2">
        <f t="shared" si="130"/>
        <v>28</v>
      </c>
      <c r="AZ526" s="2">
        <f t="shared" si="138"/>
        <v>0</v>
      </c>
      <c r="BA526" s="2" t="str">
        <f t="shared" si="139"/>
        <v>вычет превышает налог</v>
      </c>
      <c r="BB526" s="2">
        <f t="shared" si="140"/>
        <v>0</v>
      </c>
      <c r="BC526" s="2" t="str">
        <f t="shared" si="141"/>
        <v>вычет превышает налог</v>
      </c>
      <c r="BD526" s="2">
        <f t="shared" si="142"/>
        <v>0</v>
      </c>
      <c r="BE526" s="2" t="str">
        <f t="shared" si="143"/>
        <v>вычет превышает налог</v>
      </c>
      <c r="BF526" s="2" t="str">
        <f t="shared" si="131"/>
        <v>вычет превышает налог</v>
      </c>
      <c r="BG526" s="2"/>
      <c r="BH526" s="2" t="str">
        <f t="shared" si="132"/>
        <v>вычет превышает налог</v>
      </c>
    </row>
    <row r="527" spans="1:60" x14ac:dyDescent="0.25">
      <c r="A527">
        <v>2216349</v>
      </c>
      <c r="B527">
        <v>118622554</v>
      </c>
      <c r="C527" t="s">
        <v>132</v>
      </c>
      <c r="D527">
        <v>2019</v>
      </c>
      <c r="E527">
        <v>0.04</v>
      </c>
      <c r="F527">
        <v>28</v>
      </c>
      <c r="G527">
        <v>27</v>
      </c>
      <c r="H527">
        <v>0</v>
      </c>
      <c r="I527">
        <v>116522.99</v>
      </c>
      <c r="J527">
        <v>0</v>
      </c>
      <c r="K527">
        <v>0</v>
      </c>
      <c r="L527">
        <v>0.33333000000000002</v>
      </c>
      <c r="M527" t="s">
        <v>841</v>
      </c>
      <c r="N527">
        <v>236035.8</v>
      </c>
      <c r="O527">
        <v>35.799999999999997</v>
      </c>
      <c r="P527" t="s">
        <v>41</v>
      </c>
      <c r="Q527" t="s">
        <v>42</v>
      </c>
      <c r="R527" t="s">
        <v>42</v>
      </c>
      <c r="S527" s="1">
        <v>43606.441018518497</v>
      </c>
      <c r="T527" t="s">
        <v>144</v>
      </c>
      <c r="U527" t="s">
        <v>135</v>
      </c>
      <c r="V527" t="s">
        <v>842</v>
      </c>
      <c r="W527" s="1">
        <v>43252</v>
      </c>
      <c r="Y527">
        <v>1228210145</v>
      </c>
      <c r="AA527">
        <v>100139216512</v>
      </c>
      <c r="AF527" t="s">
        <v>46</v>
      </c>
      <c r="AG527" t="s">
        <v>267</v>
      </c>
      <c r="AH527">
        <v>0</v>
      </c>
      <c r="AI527" t="s">
        <v>148</v>
      </c>
      <c r="AJ527">
        <v>174148.49859999999</v>
      </c>
      <c r="AK527">
        <v>4864.4831999999997</v>
      </c>
      <c r="AL527">
        <v>35.799999999999997</v>
      </c>
      <c r="AM527">
        <v>4001</v>
      </c>
      <c r="AN527" t="s">
        <v>199</v>
      </c>
      <c r="AO527" t="s">
        <v>268</v>
      </c>
      <c r="AP527" t="s">
        <v>269</v>
      </c>
      <c r="AR527">
        <f t="shared" si="133"/>
        <v>4864.4831999999997</v>
      </c>
      <c r="AS527">
        <f t="shared" si="134"/>
        <v>174148.49859999999</v>
      </c>
      <c r="AT527" s="2">
        <f t="shared" si="135"/>
        <v>50</v>
      </c>
      <c r="AU527" s="2" t="str">
        <f t="shared" si="136"/>
        <v>вычет превышает налог</v>
      </c>
      <c r="AV527" s="3">
        <f t="shared" si="128"/>
        <v>1E-3</v>
      </c>
      <c r="AW527" s="2">
        <f t="shared" si="137"/>
        <v>0</v>
      </c>
      <c r="AX527" s="2">
        <f t="shared" si="129"/>
        <v>236035.8</v>
      </c>
      <c r="AY527" s="2">
        <f t="shared" si="130"/>
        <v>28</v>
      </c>
      <c r="AZ527" s="2">
        <f t="shared" si="138"/>
        <v>0</v>
      </c>
      <c r="BA527" s="2" t="str">
        <f t="shared" si="139"/>
        <v>вычет превышает налог</v>
      </c>
      <c r="BB527" s="2">
        <f t="shared" si="140"/>
        <v>0</v>
      </c>
      <c r="BC527" s="2" t="str">
        <f t="shared" si="141"/>
        <v>вычет превышает налог</v>
      </c>
      <c r="BD527" s="2">
        <f t="shared" si="142"/>
        <v>0</v>
      </c>
      <c r="BE527" s="2" t="str">
        <f t="shared" si="143"/>
        <v>вычет превышает налог</v>
      </c>
      <c r="BF527" s="2" t="str">
        <f t="shared" si="131"/>
        <v>вычет превышает налог</v>
      </c>
      <c r="BG527" s="2"/>
      <c r="BH527" s="2" t="str">
        <f t="shared" si="132"/>
        <v>вычет превышает налог</v>
      </c>
    </row>
    <row r="528" spans="1:60" x14ac:dyDescent="0.25">
      <c r="A528">
        <v>2216350</v>
      </c>
      <c r="B528">
        <v>118622554</v>
      </c>
      <c r="C528" t="s">
        <v>132</v>
      </c>
      <c r="D528">
        <v>2019</v>
      </c>
      <c r="E528">
        <v>0.14000000000000001</v>
      </c>
      <c r="F528">
        <v>209</v>
      </c>
      <c r="G528">
        <v>0</v>
      </c>
      <c r="H528">
        <v>204</v>
      </c>
      <c r="I528">
        <v>349569.02</v>
      </c>
      <c r="J528">
        <v>0</v>
      </c>
      <c r="K528">
        <v>0</v>
      </c>
      <c r="L528">
        <v>1</v>
      </c>
      <c r="M528" t="s">
        <v>841</v>
      </c>
      <c r="N528">
        <v>236035.8</v>
      </c>
      <c r="O528">
        <v>35.799999999999997</v>
      </c>
      <c r="P528" t="s">
        <v>58</v>
      </c>
      <c r="Q528" t="s">
        <v>59</v>
      </c>
      <c r="R528" t="s">
        <v>60</v>
      </c>
      <c r="S528" s="1">
        <v>43606.432939814797</v>
      </c>
      <c r="T528" t="s">
        <v>144</v>
      </c>
      <c r="U528" t="s">
        <v>135</v>
      </c>
      <c r="V528" t="s">
        <v>842</v>
      </c>
      <c r="W528" s="1">
        <v>41284</v>
      </c>
      <c r="X528" s="1">
        <v>43252</v>
      </c>
      <c r="Y528">
        <v>1227883456</v>
      </c>
      <c r="AA528">
        <v>100186983354</v>
      </c>
      <c r="AD528" t="s">
        <v>62</v>
      </c>
      <c r="AF528" t="s">
        <v>46</v>
      </c>
      <c r="AG528" t="s">
        <v>267</v>
      </c>
      <c r="AH528">
        <v>0</v>
      </c>
      <c r="AI528" t="s">
        <v>148</v>
      </c>
      <c r="AJ528">
        <v>174148.49859999999</v>
      </c>
      <c r="AK528">
        <v>4864.4831999999997</v>
      </c>
      <c r="AL528">
        <v>35.799999999999997</v>
      </c>
      <c r="AM528">
        <v>4001</v>
      </c>
      <c r="AN528" t="s">
        <v>199</v>
      </c>
      <c r="AO528" t="s">
        <v>268</v>
      </c>
      <c r="AP528" t="s">
        <v>269</v>
      </c>
      <c r="AR528">
        <f t="shared" si="133"/>
        <v>4864.4831999999997</v>
      </c>
      <c r="AS528">
        <f t="shared" si="134"/>
        <v>174148.49859999999</v>
      </c>
      <c r="AT528" s="2">
        <f t="shared" si="135"/>
        <v>50</v>
      </c>
      <c r="AU528" s="2" t="str">
        <f t="shared" si="136"/>
        <v>вычет превышает налог</v>
      </c>
      <c r="AV528" s="3">
        <f t="shared" si="128"/>
        <v>1E-3</v>
      </c>
      <c r="AW528" s="2">
        <f t="shared" si="137"/>
        <v>0</v>
      </c>
      <c r="AX528" s="2">
        <f t="shared" si="129"/>
        <v>236035.8</v>
      </c>
      <c r="AY528" s="2" t="str">
        <f t="shared" si="130"/>
        <v>льгота</v>
      </c>
      <c r="AZ528" s="2">
        <f t="shared" si="138"/>
        <v>0</v>
      </c>
      <c r="BA528" s="2" t="str">
        <f t="shared" si="139"/>
        <v>льгота</v>
      </c>
      <c r="BB528" s="2">
        <f t="shared" si="140"/>
        <v>0</v>
      </c>
      <c r="BC528" s="2" t="str">
        <f t="shared" si="141"/>
        <v>льгота</v>
      </c>
      <c r="BD528" s="2">
        <f t="shared" si="142"/>
        <v>0</v>
      </c>
      <c r="BE528" s="2" t="str">
        <f t="shared" si="143"/>
        <v>льгота</v>
      </c>
      <c r="BF528" s="2" t="str">
        <f t="shared" si="131"/>
        <v>льгота</v>
      </c>
      <c r="BG528" s="2"/>
      <c r="BH528" s="2" t="str">
        <f t="shared" si="132"/>
        <v>льгота</v>
      </c>
    </row>
    <row r="529" spans="1:60" x14ac:dyDescent="0.25">
      <c r="A529">
        <v>2216351</v>
      </c>
      <c r="B529">
        <v>118622554</v>
      </c>
      <c r="C529" t="s">
        <v>132</v>
      </c>
      <c r="D529">
        <v>2019</v>
      </c>
      <c r="E529">
        <v>0.04</v>
      </c>
      <c r="F529">
        <v>28</v>
      </c>
      <c r="G529">
        <v>27</v>
      </c>
      <c r="H529">
        <v>0</v>
      </c>
      <c r="I529">
        <v>116522.99</v>
      </c>
      <c r="J529">
        <v>0</v>
      </c>
      <c r="K529">
        <v>0</v>
      </c>
      <c r="L529">
        <v>0.33333000000000002</v>
      </c>
      <c r="M529" t="s">
        <v>841</v>
      </c>
      <c r="N529">
        <v>236035.8</v>
      </c>
      <c r="O529">
        <v>35.799999999999997</v>
      </c>
      <c r="P529" t="s">
        <v>41</v>
      </c>
      <c r="Q529" t="s">
        <v>42</v>
      </c>
      <c r="R529" t="s">
        <v>42</v>
      </c>
      <c r="S529" s="1">
        <v>43606.437465277799</v>
      </c>
      <c r="T529" t="s">
        <v>144</v>
      </c>
      <c r="U529" t="s">
        <v>135</v>
      </c>
      <c r="V529" t="s">
        <v>842</v>
      </c>
      <c r="W529" s="1">
        <v>43252</v>
      </c>
      <c r="Y529">
        <v>1228064694</v>
      </c>
      <c r="AA529">
        <v>2000113053583</v>
      </c>
      <c r="AF529" t="s">
        <v>46</v>
      </c>
      <c r="AG529" t="s">
        <v>267</v>
      </c>
      <c r="AH529">
        <v>0</v>
      </c>
      <c r="AI529" t="s">
        <v>148</v>
      </c>
      <c r="AJ529">
        <v>174148.49859999999</v>
      </c>
      <c r="AK529">
        <v>4864.4831999999997</v>
      </c>
      <c r="AL529">
        <v>35.799999999999997</v>
      </c>
      <c r="AM529">
        <v>4001</v>
      </c>
      <c r="AN529" t="s">
        <v>199</v>
      </c>
      <c r="AO529" t="s">
        <v>268</v>
      </c>
      <c r="AP529" t="s">
        <v>269</v>
      </c>
      <c r="AR529">
        <f t="shared" si="133"/>
        <v>4864.4831999999997</v>
      </c>
      <c r="AS529">
        <f t="shared" si="134"/>
        <v>174148.49859999999</v>
      </c>
      <c r="AT529" s="2">
        <f t="shared" si="135"/>
        <v>50</v>
      </c>
      <c r="AU529" s="2" t="str">
        <f t="shared" si="136"/>
        <v>вычет превышает налог</v>
      </c>
      <c r="AV529" s="3">
        <f t="shared" si="128"/>
        <v>1E-3</v>
      </c>
      <c r="AW529" s="2">
        <f t="shared" si="137"/>
        <v>0</v>
      </c>
      <c r="AX529" s="2">
        <f t="shared" si="129"/>
        <v>236035.8</v>
      </c>
      <c r="AY529" s="2">
        <f t="shared" si="130"/>
        <v>28</v>
      </c>
      <c r="AZ529" s="2">
        <f t="shared" si="138"/>
        <v>0</v>
      </c>
      <c r="BA529" s="2" t="str">
        <f t="shared" si="139"/>
        <v>вычет превышает налог</v>
      </c>
      <c r="BB529" s="2">
        <f t="shared" si="140"/>
        <v>0</v>
      </c>
      <c r="BC529" s="2" t="str">
        <f t="shared" si="141"/>
        <v>вычет превышает налог</v>
      </c>
      <c r="BD529" s="2">
        <f t="shared" si="142"/>
        <v>0</v>
      </c>
      <c r="BE529" s="2" t="str">
        <f t="shared" si="143"/>
        <v>вычет превышает налог</v>
      </c>
      <c r="BF529" s="2" t="str">
        <f t="shared" si="131"/>
        <v>вычет превышает налог</v>
      </c>
      <c r="BG529" s="2"/>
      <c r="BH529" s="2" t="str">
        <f t="shared" si="132"/>
        <v>вычет превышает налог</v>
      </c>
    </row>
    <row r="530" spans="1:60" x14ac:dyDescent="0.25">
      <c r="A530">
        <v>2184175</v>
      </c>
      <c r="B530">
        <v>13095313</v>
      </c>
      <c r="C530" t="s">
        <v>132</v>
      </c>
      <c r="D530">
        <v>2019</v>
      </c>
      <c r="E530">
        <v>0.33</v>
      </c>
      <c r="F530">
        <v>2268</v>
      </c>
      <c r="G530">
        <v>2213</v>
      </c>
      <c r="H530">
        <v>0</v>
      </c>
      <c r="I530">
        <v>670454.89</v>
      </c>
      <c r="J530">
        <v>0</v>
      </c>
      <c r="K530">
        <v>0</v>
      </c>
      <c r="L530">
        <v>1</v>
      </c>
      <c r="M530" t="s">
        <v>843</v>
      </c>
      <c r="N530">
        <v>452704.18</v>
      </c>
      <c r="O530">
        <v>49.5</v>
      </c>
      <c r="P530" t="s">
        <v>41</v>
      </c>
      <c r="Q530" t="s">
        <v>42</v>
      </c>
      <c r="R530" t="s">
        <v>42</v>
      </c>
      <c r="S530" s="1">
        <v>43606.454618055599</v>
      </c>
      <c r="T530" t="s">
        <v>144</v>
      </c>
      <c r="U530" t="s">
        <v>135</v>
      </c>
      <c r="V530" t="s">
        <v>844</v>
      </c>
      <c r="W530" s="1">
        <v>40354</v>
      </c>
      <c r="Y530">
        <v>1228784780</v>
      </c>
      <c r="AA530">
        <v>100081177450</v>
      </c>
      <c r="AF530" t="s">
        <v>46</v>
      </c>
      <c r="AG530" t="s">
        <v>267</v>
      </c>
      <c r="AH530">
        <v>0</v>
      </c>
      <c r="AI530" t="s">
        <v>148</v>
      </c>
      <c r="AJ530">
        <v>240881.4639</v>
      </c>
      <c r="AK530">
        <v>4866.2921999999999</v>
      </c>
      <c r="AL530">
        <v>49.5</v>
      </c>
      <c r="AM530">
        <v>4001</v>
      </c>
      <c r="AN530" t="s">
        <v>199</v>
      </c>
      <c r="AO530" t="s">
        <v>268</v>
      </c>
      <c r="AP530" t="s">
        <v>269</v>
      </c>
      <c r="AR530">
        <f t="shared" si="133"/>
        <v>4866.2921999999999</v>
      </c>
      <c r="AS530">
        <f t="shared" si="134"/>
        <v>240881.4639</v>
      </c>
      <c r="AT530" s="2">
        <f t="shared" si="135"/>
        <v>50</v>
      </c>
      <c r="AU530" s="2" t="str">
        <f t="shared" si="136"/>
        <v>вычет превышает налог</v>
      </c>
      <c r="AV530" s="3">
        <f t="shared" si="128"/>
        <v>1E-3</v>
      </c>
      <c r="AW530" s="2">
        <f t="shared" si="137"/>
        <v>0</v>
      </c>
      <c r="AX530" s="2">
        <f t="shared" si="129"/>
        <v>452704.18</v>
      </c>
      <c r="AY530" s="2">
        <f t="shared" si="130"/>
        <v>2268</v>
      </c>
      <c r="AZ530" s="2">
        <f t="shared" si="138"/>
        <v>0</v>
      </c>
      <c r="BA530" s="2" t="str">
        <f t="shared" si="139"/>
        <v>вычет превышает налог</v>
      </c>
      <c r="BB530" s="2">
        <f t="shared" si="140"/>
        <v>0</v>
      </c>
      <c r="BC530" s="2" t="str">
        <f t="shared" si="141"/>
        <v>вычет превышает налог</v>
      </c>
      <c r="BD530" s="2">
        <f t="shared" si="142"/>
        <v>0</v>
      </c>
      <c r="BE530" s="2" t="str">
        <f t="shared" si="143"/>
        <v>вычет превышает налог</v>
      </c>
      <c r="BF530" s="2" t="str">
        <f t="shared" si="131"/>
        <v>вычет превышает налог</v>
      </c>
      <c r="BG530" s="2"/>
      <c r="BH530" s="2" t="str">
        <f t="shared" si="132"/>
        <v>вычет превышает налог</v>
      </c>
    </row>
    <row r="531" spans="1:60" x14ac:dyDescent="0.25">
      <c r="A531">
        <v>2215772</v>
      </c>
      <c r="B531">
        <v>119077317</v>
      </c>
      <c r="C531" t="s">
        <v>132</v>
      </c>
      <c r="D531">
        <v>2019</v>
      </c>
      <c r="E531">
        <v>0.14000000000000001</v>
      </c>
      <c r="F531">
        <v>688</v>
      </c>
      <c r="G531">
        <v>671</v>
      </c>
      <c r="H531">
        <v>0</v>
      </c>
      <c r="I531">
        <v>479112.39</v>
      </c>
      <c r="J531">
        <v>0</v>
      </c>
      <c r="K531">
        <v>0</v>
      </c>
      <c r="L531">
        <v>1</v>
      </c>
      <c r="M531" t="s">
        <v>845</v>
      </c>
      <c r="N531">
        <v>323506</v>
      </c>
      <c r="O531">
        <v>89.1</v>
      </c>
      <c r="P531" t="s">
        <v>41</v>
      </c>
      <c r="Q531" t="s">
        <v>42</v>
      </c>
      <c r="R531" t="s">
        <v>42</v>
      </c>
      <c r="S531" s="1">
        <v>43606.4374537037</v>
      </c>
      <c r="T531" t="s">
        <v>144</v>
      </c>
      <c r="U531" t="s">
        <v>135</v>
      </c>
      <c r="V531" t="s">
        <v>846</v>
      </c>
      <c r="W531" s="1">
        <v>40590</v>
      </c>
      <c r="Y531">
        <v>1228063855</v>
      </c>
      <c r="AA531">
        <v>100080744226</v>
      </c>
      <c r="AF531" t="s">
        <v>64</v>
      </c>
      <c r="AG531" t="s">
        <v>47</v>
      </c>
      <c r="AH531">
        <v>0</v>
      </c>
      <c r="AI531" t="s">
        <v>48</v>
      </c>
      <c r="AJ531">
        <v>966930.84180000005</v>
      </c>
      <c r="AK531">
        <v>10852.198</v>
      </c>
      <c r="AL531">
        <v>89.1</v>
      </c>
      <c r="AM531">
        <v>1002</v>
      </c>
      <c r="AN531" t="s">
        <v>49</v>
      </c>
      <c r="AO531" t="s">
        <v>50</v>
      </c>
      <c r="AP531" t="s">
        <v>51</v>
      </c>
      <c r="AR531">
        <f t="shared" si="133"/>
        <v>10852.198</v>
      </c>
      <c r="AS531">
        <f t="shared" si="134"/>
        <v>966930.84180000005</v>
      </c>
      <c r="AT531" s="2">
        <f t="shared" si="135"/>
        <v>20</v>
      </c>
      <c r="AU531" s="2">
        <f t="shared" si="136"/>
        <v>749886.88180000009</v>
      </c>
      <c r="AV531" s="3">
        <f t="shared" si="128"/>
        <v>1E-3</v>
      </c>
      <c r="AW531" s="2">
        <f t="shared" si="137"/>
        <v>749.88688180000008</v>
      </c>
      <c r="AX531" s="2">
        <f t="shared" si="129"/>
        <v>323506</v>
      </c>
      <c r="AY531" s="2">
        <f t="shared" si="130"/>
        <v>688</v>
      </c>
      <c r="AZ531" s="2">
        <f t="shared" si="138"/>
        <v>700.37737635999997</v>
      </c>
      <c r="BA531" s="2">
        <f t="shared" si="139"/>
        <v>700.37737635999997</v>
      </c>
      <c r="BB531" s="2">
        <f t="shared" si="140"/>
        <v>712.75475272000006</v>
      </c>
      <c r="BC531" s="2">
        <f t="shared" si="141"/>
        <v>712.75475272000006</v>
      </c>
      <c r="BD531" s="2">
        <f t="shared" si="142"/>
        <v>725.13212908000003</v>
      </c>
      <c r="BE531" s="2">
        <f t="shared" si="143"/>
        <v>725.13212908000003</v>
      </c>
      <c r="BF531" s="2">
        <f t="shared" si="131"/>
        <v>1.0173655472836423</v>
      </c>
      <c r="BG531" s="2"/>
      <c r="BH531" s="2">
        <f t="shared" si="132"/>
        <v>725.13212908000003</v>
      </c>
    </row>
    <row r="532" spans="1:60" x14ac:dyDescent="0.25">
      <c r="A532">
        <v>2202330</v>
      </c>
      <c r="B532">
        <v>13091704</v>
      </c>
      <c r="C532" t="s">
        <v>132</v>
      </c>
      <c r="D532">
        <v>2019</v>
      </c>
      <c r="E532">
        <v>0.33</v>
      </c>
      <c r="F532">
        <v>3629</v>
      </c>
      <c r="G532">
        <v>3541</v>
      </c>
      <c r="H532">
        <v>0</v>
      </c>
      <c r="I532">
        <v>1073145.3500000001</v>
      </c>
      <c r="J532">
        <v>0</v>
      </c>
      <c r="K532">
        <v>0</v>
      </c>
      <c r="L532">
        <v>1</v>
      </c>
      <c r="M532" t="s">
        <v>847</v>
      </c>
      <c r="N532">
        <v>724608.61</v>
      </c>
      <c r="O532">
        <v>80.400000000000006</v>
      </c>
      <c r="P532" t="s">
        <v>41</v>
      </c>
      <c r="Q532" t="s">
        <v>42</v>
      </c>
      <c r="R532" t="s">
        <v>42</v>
      </c>
      <c r="S532" s="1">
        <v>43606.457303240699</v>
      </c>
      <c r="T532" t="s">
        <v>144</v>
      </c>
      <c r="U532" t="s">
        <v>135</v>
      </c>
      <c r="V532" t="s">
        <v>848</v>
      </c>
      <c r="W532" s="1">
        <v>40975</v>
      </c>
      <c r="Y532">
        <v>1228903532</v>
      </c>
      <c r="AA532">
        <v>100097814917</v>
      </c>
      <c r="AF532" t="s">
        <v>46</v>
      </c>
      <c r="AG532" t="s">
        <v>267</v>
      </c>
      <c r="AH532">
        <v>0</v>
      </c>
      <c r="AI532" t="s">
        <v>148</v>
      </c>
      <c r="AJ532">
        <v>391492.52399999998</v>
      </c>
      <c r="AK532">
        <v>4869.3100000000004</v>
      </c>
      <c r="AL532">
        <v>80.400000000000006</v>
      </c>
      <c r="AM532">
        <v>4001</v>
      </c>
      <c r="AN532" t="s">
        <v>199</v>
      </c>
      <c r="AO532" t="s">
        <v>268</v>
      </c>
      <c r="AP532" t="s">
        <v>269</v>
      </c>
      <c r="AR532">
        <f t="shared" si="133"/>
        <v>4869.3100000000004</v>
      </c>
      <c r="AS532">
        <f t="shared" si="134"/>
        <v>391492.52399999998</v>
      </c>
      <c r="AT532" s="2">
        <f t="shared" si="135"/>
        <v>50</v>
      </c>
      <c r="AU532" s="2">
        <f t="shared" si="136"/>
        <v>148027.02399999995</v>
      </c>
      <c r="AV532" s="3">
        <f t="shared" si="128"/>
        <v>1E-3</v>
      </c>
      <c r="AW532" s="2">
        <f t="shared" si="137"/>
        <v>148.02702399999995</v>
      </c>
      <c r="AX532" s="2">
        <f t="shared" si="129"/>
        <v>724608.61</v>
      </c>
      <c r="AY532" s="2">
        <f t="shared" si="130"/>
        <v>3629</v>
      </c>
      <c r="AZ532" s="2">
        <f t="shared" si="138"/>
        <v>148.02702399999995</v>
      </c>
      <c r="BA532" s="2">
        <f t="shared" si="139"/>
        <v>148.02702399999995</v>
      </c>
      <c r="BB532" s="2">
        <f t="shared" si="140"/>
        <v>148.02702399999995</v>
      </c>
      <c r="BC532" s="2">
        <f t="shared" si="141"/>
        <v>148.02702399999995</v>
      </c>
      <c r="BD532" s="2">
        <f t="shared" si="142"/>
        <v>148.02702399999995</v>
      </c>
      <c r="BE532" s="2">
        <f t="shared" si="143"/>
        <v>148.02702399999995</v>
      </c>
      <c r="BF532" s="2">
        <f t="shared" si="131"/>
        <v>1</v>
      </c>
      <c r="BG532" s="2"/>
      <c r="BH532" s="2">
        <f t="shared" si="132"/>
        <v>148.02702399999995</v>
      </c>
    </row>
    <row r="533" spans="1:60" x14ac:dyDescent="0.25">
      <c r="A533">
        <v>2195599</v>
      </c>
      <c r="B533">
        <v>13226243</v>
      </c>
      <c r="C533" t="s">
        <v>132</v>
      </c>
      <c r="D533">
        <v>2019</v>
      </c>
      <c r="E533">
        <v>0.04</v>
      </c>
      <c r="F533">
        <v>94</v>
      </c>
      <c r="G533">
        <v>92</v>
      </c>
      <c r="H533">
        <v>0</v>
      </c>
      <c r="I533">
        <v>274528.53000000003</v>
      </c>
      <c r="J533">
        <v>0</v>
      </c>
      <c r="K533">
        <v>0</v>
      </c>
      <c r="L533">
        <v>1</v>
      </c>
      <c r="M533" t="s">
        <v>849</v>
      </c>
      <c r="N533">
        <v>185367</v>
      </c>
      <c r="O533">
        <v>48.9</v>
      </c>
      <c r="P533" t="s">
        <v>41</v>
      </c>
      <c r="Q533" t="s">
        <v>42</v>
      </c>
      <c r="R533" t="s">
        <v>42</v>
      </c>
      <c r="S533" s="1">
        <v>43606.437696759298</v>
      </c>
      <c r="T533" t="s">
        <v>144</v>
      </c>
      <c r="U533" t="s">
        <v>135</v>
      </c>
      <c r="V533" t="s">
        <v>850</v>
      </c>
      <c r="W533" s="1">
        <v>40875</v>
      </c>
      <c r="X533" s="1">
        <v>43389</v>
      </c>
      <c r="Y533">
        <v>1228074103</v>
      </c>
      <c r="AA533">
        <v>100072441275</v>
      </c>
      <c r="AF533" t="s">
        <v>46</v>
      </c>
      <c r="AG533" t="s">
        <v>267</v>
      </c>
      <c r="AH533">
        <v>0</v>
      </c>
      <c r="AI533" t="s">
        <v>148</v>
      </c>
      <c r="AJ533">
        <v>237958.21669999999</v>
      </c>
      <c r="AK533">
        <v>4866.2212</v>
      </c>
      <c r="AL533">
        <v>48.9</v>
      </c>
      <c r="AM533">
        <v>4001</v>
      </c>
      <c r="AN533" t="s">
        <v>199</v>
      </c>
      <c r="AO533" t="s">
        <v>268</v>
      </c>
      <c r="AP533" t="s">
        <v>269</v>
      </c>
      <c r="AR533">
        <f t="shared" si="133"/>
        <v>4866.2212</v>
      </c>
      <c r="AS533">
        <f t="shared" si="134"/>
        <v>237958.21669999999</v>
      </c>
      <c r="AT533" s="2">
        <f t="shared" si="135"/>
        <v>50</v>
      </c>
      <c r="AU533" s="2" t="str">
        <f t="shared" si="136"/>
        <v>вычет превышает налог</v>
      </c>
      <c r="AV533" s="3">
        <f t="shared" si="128"/>
        <v>1E-3</v>
      </c>
      <c r="AW533" s="2">
        <f t="shared" si="137"/>
        <v>0</v>
      </c>
      <c r="AX533" s="2">
        <f t="shared" si="129"/>
        <v>185367</v>
      </c>
      <c r="AY533" s="2">
        <f t="shared" si="130"/>
        <v>94</v>
      </c>
      <c r="AZ533" s="2">
        <f t="shared" si="138"/>
        <v>0</v>
      </c>
      <c r="BA533" s="2" t="str">
        <f t="shared" si="139"/>
        <v>вычет превышает налог</v>
      </c>
      <c r="BB533" s="2">
        <f t="shared" si="140"/>
        <v>0</v>
      </c>
      <c r="BC533" s="2" t="str">
        <f t="shared" si="141"/>
        <v>вычет превышает налог</v>
      </c>
      <c r="BD533" s="2">
        <f t="shared" si="142"/>
        <v>0</v>
      </c>
      <c r="BE533" s="2" t="str">
        <f t="shared" si="143"/>
        <v>вычет превышает налог</v>
      </c>
      <c r="BF533" s="2" t="str">
        <f t="shared" si="131"/>
        <v>вычет превышает налог</v>
      </c>
      <c r="BG533" s="2"/>
      <c r="BH533" s="2" t="str">
        <f t="shared" si="132"/>
        <v>вычет превышает налог</v>
      </c>
    </row>
    <row r="534" spans="1:60" x14ac:dyDescent="0.25">
      <c r="A534">
        <v>2195600</v>
      </c>
      <c r="B534">
        <v>13226243</v>
      </c>
      <c r="C534" t="s">
        <v>132</v>
      </c>
      <c r="D534">
        <v>2019</v>
      </c>
      <c r="E534">
        <v>0.04</v>
      </c>
      <c r="F534">
        <v>18</v>
      </c>
      <c r="G534">
        <v>18</v>
      </c>
      <c r="H534">
        <v>0</v>
      </c>
      <c r="I534">
        <v>274528.53000000003</v>
      </c>
      <c r="J534">
        <v>0</v>
      </c>
      <c r="K534">
        <v>0</v>
      </c>
      <c r="L534">
        <v>1</v>
      </c>
      <c r="M534" t="s">
        <v>849</v>
      </c>
      <c r="N534">
        <v>185367</v>
      </c>
      <c r="O534">
        <v>48.9</v>
      </c>
      <c r="P534" t="s">
        <v>41</v>
      </c>
      <c r="Q534" t="s">
        <v>42</v>
      </c>
      <c r="R534" t="s">
        <v>42</v>
      </c>
      <c r="S534" s="1">
        <v>43606.434189814798</v>
      </c>
      <c r="T534" t="s">
        <v>144</v>
      </c>
      <c r="U534" t="s">
        <v>135</v>
      </c>
      <c r="V534" t="s">
        <v>850</v>
      </c>
      <c r="W534" s="1">
        <v>43389</v>
      </c>
      <c r="Y534">
        <v>1227934924</v>
      </c>
      <c r="AA534">
        <v>100139510901</v>
      </c>
      <c r="AF534" t="s">
        <v>46</v>
      </c>
      <c r="AG534" t="s">
        <v>267</v>
      </c>
      <c r="AH534">
        <v>0</v>
      </c>
      <c r="AI534" t="s">
        <v>148</v>
      </c>
      <c r="AJ534">
        <v>237958.21669999999</v>
      </c>
      <c r="AK534">
        <v>4866.2212</v>
      </c>
      <c r="AL534">
        <v>48.9</v>
      </c>
      <c r="AM534">
        <v>4001</v>
      </c>
      <c r="AN534" t="s">
        <v>199</v>
      </c>
      <c r="AO534" t="s">
        <v>268</v>
      </c>
      <c r="AP534" t="s">
        <v>269</v>
      </c>
      <c r="AR534">
        <f t="shared" si="133"/>
        <v>4866.2212</v>
      </c>
      <c r="AS534">
        <f t="shared" si="134"/>
        <v>237958.21669999999</v>
      </c>
      <c r="AT534" s="2">
        <f t="shared" si="135"/>
        <v>50</v>
      </c>
      <c r="AU534" s="2" t="str">
        <f t="shared" si="136"/>
        <v>вычет превышает налог</v>
      </c>
      <c r="AV534" s="3">
        <f t="shared" si="128"/>
        <v>1E-3</v>
      </c>
      <c r="AW534" s="2">
        <f t="shared" si="137"/>
        <v>0</v>
      </c>
      <c r="AX534" s="2">
        <f t="shared" si="129"/>
        <v>185367</v>
      </c>
      <c r="AY534" s="2">
        <f t="shared" si="130"/>
        <v>18</v>
      </c>
      <c r="AZ534" s="2">
        <f t="shared" si="138"/>
        <v>0</v>
      </c>
      <c r="BA534" s="2" t="str">
        <f t="shared" si="139"/>
        <v>вычет превышает налог</v>
      </c>
      <c r="BB534" s="2">
        <f t="shared" si="140"/>
        <v>0</v>
      </c>
      <c r="BC534" s="2" t="str">
        <f t="shared" si="141"/>
        <v>вычет превышает налог</v>
      </c>
      <c r="BD534" s="2">
        <f t="shared" si="142"/>
        <v>0</v>
      </c>
      <c r="BE534" s="2" t="str">
        <f t="shared" si="143"/>
        <v>вычет превышает налог</v>
      </c>
      <c r="BF534" s="2" t="str">
        <f t="shared" si="131"/>
        <v>вычет превышает налог</v>
      </c>
      <c r="BG534" s="2"/>
      <c r="BH534" s="2" t="str">
        <f t="shared" si="132"/>
        <v>вычет превышает налог</v>
      </c>
    </row>
    <row r="535" spans="1:60" x14ac:dyDescent="0.25">
      <c r="A535">
        <v>2245510</v>
      </c>
      <c r="B535">
        <v>142342916</v>
      </c>
      <c r="C535" t="s">
        <v>132</v>
      </c>
      <c r="D535">
        <v>2019</v>
      </c>
      <c r="E535">
        <v>0.33</v>
      </c>
      <c r="F535">
        <v>1394</v>
      </c>
      <c r="G535">
        <v>1360</v>
      </c>
      <c r="H535">
        <v>0</v>
      </c>
      <c r="I535">
        <v>412015.68</v>
      </c>
      <c r="J535">
        <v>0</v>
      </c>
      <c r="K535">
        <v>2</v>
      </c>
      <c r="L535">
        <v>1</v>
      </c>
      <c r="M535" t="s">
        <v>851</v>
      </c>
      <c r="N535">
        <v>278201</v>
      </c>
      <c r="O535">
        <v>39</v>
      </c>
      <c r="P535" t="s">
        <v>58</v>
      </c>
      <c r="Q535" t="s">
        <v>59</v>
      </c>
      <c r="R535" t="s">
        <v>60</v>
      </c>
      <c r="S535" s="1">
        <v>43606.4405555556</v>
      </c>
      <c r="T535" t="s">
        <v>144</v>
      </c>
      <c r="U535" t="s">
        <v>135</v>
      </c>
      <c r="V535" t="s">
        <v>852</v>
      </c>
      <c r="W535" s="1">
        <v>41402</v>
      </c>
      <c r="Y535">
        <v>1228191303</v>
      </c>
      <c r="AA535">
        <v>100195302495</v>
      </c>
      <c r="AD535" t="s">
        <v>62</v>
      </c>
      <c r="AF535" t="s">
        <v>46</v>
      </c>
      <c r="AG535" t="s">
        <v>267</v>
      </c>
      <c r="AH535">
        <v>0</v>
      </c>
      <c r="AI535" t="s">
        <v>148</v>
      </c>
      <c r="AJ535">
        <v>189732.89790000001</v>
      </c>
      <c r="AK535">
        <v>4864.9461000000001</v>
      </c>
      <c r="AL535">
        <v>39</v>
      </c>
      <c r="AM535">
        <v>4001</v>
      </c>
      <c r="AN535" t="s">
        <v>199</v>
      </c>
      <c r="AO535" t="s">
        <v>268</v>
      </c>
      <c r="AP535" t="s">
        <v>269</v>
      </c>
      <c r="AR535">
        <f t="shared" si="133"/>
        <v>4864.9461000000001</v>
      </c>
      <c r="AS535">
        <f t="shared" si="134"/>
        <v>189732.89790000001</v>
      </c>
      <c r="AT535" s="2">
        <f t="shared" si="135"/>
        <v>50</v>
      </c>
      <c r="AU535" s="2" t="str">
        <f t="shared" si="136"/>
        <v>вычет превышает налог</v>
      </c>
      <c r="AV535" s="3">
        <f t="shared" si="128"/>
        <v>1E-3</v>
      </c>
      <c r="AW535" s="2">
        <f t="shared" si="137"/>
        <v>0</v>
      </c>
      <c r="AX535" s="2">
        <f t="shared" si="129"/>
        <v>278201</v>
      </c>
      <c r="AY535" s="2">
        <f t="shared" si="130"/>
        <v>1394</v>
      </c>
      <c r="AZ535" s="2">
        <f t="shared" si="138"/>
        <v>0</v>
      </c>
      <c r="BA535" s="2" t="str">
        <f t="shared" si="139"/>
        <v>вычет превышает налог</v>
      </c>
      <c r="BB535" s="2">
        <f t="shared" si="140"/>
        <v>0</v>
      </c>
      <c r="BC535" s="2" t="str">
        <f t="shared" si="141"/>
        <v>вычет превышает налог</v>
      </c>
      <c r="BD535" s="2">
        <f t="shared" si="142"/>
        <v>0</v>
      </c>
      <c r="BE535" s="2" t="str">
        <f t="shared" si="143"/>
        <v>вычет превышает налог</v>
      </c>
      <c r="BF535" s="2" t="str">
        <f t="shared" si="131"/>
        <v>вычет превышает налог</v>
      </c>
      <c r="BG535" s="2"/>
      <c r="BH535" s="2" t="str">
        <f t="shared" si="132"/>
        <v>вычет превышает налог</v>
      </c>
    </row>
    <row r="536" spans="1:60" x14ac:dyDescent="0.25">
      <c r="A536">
        <v>2256041</v>
      </c>
      <c r="B536">
        <v>172516464</v>
      </c>
      <c r="C536" t="s">
        <v>132</v>
      </c>
      <c r="D536">
        <v>2019</v>
      </c>
      <c r="E536">
        <v>0</v>
      </c>
      <c r="F536">
        <v>0</v>
      </c>
      <c r="G536">
        <v>0</v>
      </c>
      <c r="H536">
        <v>0</v>
      </c>
      <c r="I536">
        <v>0</v>
      </c>
      <c r="J536">
        <v>0</v>
      </c>
      <c r="K536">
        <v>0</v>
      </c>
      <c r="L536">
        <v>0.33333333300000001</v>
      </c>
      <c r="M536" t="s">
        <v>853</v>
      </c>
      <c r="O536">
        <v>38.700000000000003</v>
      </c>
      <c r="P536" t="s">
        <v>41</v>
      </c>
      <c r="Q536" t="s">
        <v>42</v>
      </c>
      <c r="R536" t="s">
        <v>42</v>
      </c>
      <c r="S536" s="1">
        <v>43606.4552430556</v>
      </c>
      <c r="T536" t="s">
        <v>144</v>
      </c>
      <c r="U536" t="s">
        <v>135</v>
      </c>
      <c r="V536" t="s">
        <v>854</v>
      </c>
      <c r="W536" s="1">
        <v>43453</v>
      </c>
      <c r="Y536">
        <v>1228815921</v>
      </c>
      <c r="AA536">
        <v>2000109409830</v>
      </c>
      <c r="AF536" t="s">
        <v>64</v>
      </c>
      <c r="AG536" t="s">
        <v>47</v>
      </c>
      <c r="AH536">
        <v>0</v>
      </c>
      <c r="AI536" t="s">
        <v>48</v>
      </c>
      <c r="AJ536">
        <v>393765.14309999999</v>
      </c>
      <c r="AK536">
        <v>10174.8099</v>
      </c>
      <c r="AL536">
        <v>38.700000000000003</v>
      </c>
      <c r="AM536">
        <v>1002</v>
      </c>
      <c r="AN536" t="s">
        <v>49</v>
      </c>
      <c r="AO536" t="s">
        <v>50</v>
      </c>
      <c r="AP536" t="s">
        <v>51</v>
      </c>
      <c r="AR536">
        <f t="shared" si="133"/>
        <v>10174.8099</v>
      </c>
      <c r="AS536">
        <f t="shared" si="134"/>
        <v>393765.14309999999</v>
      </c>
      <c r="AT536" s="2">
        <f t="shared" si="135"/>
        <v>20</v>
      </c>
      <c r="AU536" s="2">
        <f t="shared" si="136"/>
        <v>190268.94509999998</v>
      </c>
      <c r="AV536" s="3">
        <f t="shared" si="128"/>
        <v>1E-3</v>
      </c>
      <c r="AW536" s="2">
        <f t="shared" si="137"/>
        <v>63.42298163657702</v>
      </c>
      <c r="AX536" s="2">
        <f t="shared" si="129"/>
        <v>0</v>
      </c>
      <c r="AY536" s="2">
        <f t="shared" si="130"/>
        <v>0</v>
      </c>
      <c r="AZ536" s="2">
        <f t="shared" si="138"/>
        <v>12.684596327315404</v>
      </c>
      <c r="BA536" s="2">
        <f t="shared" si="139"/>
        <v>12.684596327315404</v>
      </c>
      <c r="BB536" s="2">
        <f t="shared" si="140"/>
        <v>25.369192654630808</v>
      </c>
      <c r="BC536" s="2">
        <f t="shared" si="141"/>
        <v>25.369192654630808</v>
      </c>
      <c r="BD536" s="2">
        <f t="shared" si="142"/>
        <v>38.053788981946212</v>
      </c>
      <c r="BE536" s="2">
        <f t="shared" si="143"/>
        <v>38.053788981946212</v>
      </c>
      <c r="BF536" s="2">
        <f t="shared" si="131"/>
        <v>1.5</v>
      </c>
      <c r="BG536" s="2"/>
      <c r="BH536" s="2">
        <f t="shared" si="132"/>
        <v>27.906111920093892</v>
      </c>
    </row>
    <row r="537" spans="1:60" x14ac:dyDescent="0.25">
      <c r="A537">
        <v>2256043</v>
      </c>
      <c r="B537">
        <v>172516464</v>
      </c>
      <c r="C537" t="s">
        <v>132</v>
      </c>
      <c r="D537">
        <v>2019</v>
      </c>
      <c r="E537">
        <v>0.04</v>
      </c>
      <c r="F537">
        <v>0</v>
      </c>
      <c r="G537">
        <v>0</v>
      </c>
      <c r="H537">
        <v>0</v>
      </c>
      <c r="I537">
        <v>0</v>
      </c>
      <c r="J537">
        <v>0</v>
      </c>
      <c r="K537">
        <v>0</v>
      </c>
      <c r="L537">
        <v>1</v>
      </c>
      <c r="M537" t="s">
        <v>853</v>
      </c>
      <c r="O537">
        <v>38.700000000000003</v>
      </c>
      <c r="P537" t="s">
        <v>41</v>
      </c>
      <c r="Q537" t="s">
        <v>42</v>
      </c>
      <c r="R537" t="s">
        <v>42</v>
      </c>
      <c r="S537" s="1">
        <v>43606.440115740697</v>
      </c>
      <c r="T537" t="s">
        <v>144</v>
      </c>
      <c r="U537" t="s">
        <v>135</v>
      </c>
      <c r="V537" t="s">
        <v>854</v>
      </c>
      <c r="W537" s="1">
        <v>42352</v>
      </c>
      <c r="X537" s="1">
        <v>43453</v>
      </c>
      <c r="Y537">
        <v>1228173687</v>
      </c>
      <c r="AA537">
        <v>100097796379</v>
      </c>
      <c r="AF537" t="s">
        <v>64</v>
      </c>
      <c r="AG537" t="s">
        <v>47</v>
      </c>
      <c r="AH537">
        <v>0</v>
      </c>
      <c r="AI537" t="s">
        <v>48</v>
      </c>
      <c r="AJ537">
        <v>393765.14309999999</v>
      </c>
      <c r="AK537">
        <v>10174.8099</v>
      </c>
      <c r="AL537">
        <v>38.700000000000003</v>
      </c>
      <c r="AM537">
        <v>1002</v>
      </c>
      <c r="AN537" t="s">
        <v>49</v>
      </c>
      <c r="AO537" t="s">
        <v>50</v>
      </c>
      <c r="AP537" t="s">
        <v>51</v>
      </c>
      <c r="AR537">
        <f t="shared" si="133"/>
        <v>10174.8099</v>
      </c>
      <c r="AS537">
        <f t="shared" si="134"/>
        <v>393765.14309999999</v>
      </c>
      <c r="AT537" s="2">
        <f t="shared" si="135"/>
        <v>20</v>
      </c>
      <c r="AU537" s="2">
        <f t="shared" si="136"/>
        <v>190268.94509999998</v>
      </c>
      <c r="AV537" s="3">
        <f t="shared" si="128"/>
        <v>1E-3</v>
      </c>
      <c r="AW537" s="2">
        <f t="shared" si="137"/>
        <v>190.2689451</v>
      </c>
      <c r="AX537" s="2">
        <f t="shared" si="129"/>
        <v>0</v>
      </c>
      <c r="AY537" s="2">
        <f t="shared" si="130"/>
        <v>0</v>
      </c>
      <c r="AZ537" s="2">
        <f t="shared" si="138"/>
        <v>38.053789020000004</v>
      </c>
      <c r="BA537" s="2">
        <f t="shared" si="139"/>
        <v>38.053789020000004</v>
      </c>
      <c r="BB537" s="2">
        <f t="shared" si="140"/>
        <v>76.107578040000007</v>
      </c>
      <c r="BC537" s="2">
        <f t="shared" si="141"/>
        <v>76.107578040000007</v>
      </c>
      <c r="BD537" s="2">
        <f t="shared" si="142"/>
        <v>114.16136705999999</v>
      </c>
      <c r="BE537" s="2">
        <f t="shared" si="143"/>
        <v>114.16136705999999</v>
      </c>
      <c r="BF537" s="2">
        <f t="shared" si="131"/>
        <v>1.4999999999999998</v>
      </c>
      <c r="BG537" s="2"/>
      <c r="BH537" s="2">
        <f t="shared" si="132"/>
        <v>83.718335844000009</v>
      </c>
    </row>
    <row r="538" spans="1:60" x14ac:dyDescent="0.25">
      <c r="A538">
        <v>2256044</v>
      </c>
      <c r="B538">
        <v>172516464</v>
      </c>
      <c r="C538" t="s">
        <v>132</v>
      </c>
      <c r="D538">
        <v>2019</v>
      </c>
      <c r="E538">
        <v>0</v>
      </c>
      <c r="F538">
        <v>0</v>
      </c>
      <c r="G538">
        <v>0</v>
      </c>
      <c r="H538">
        <v>0</v>
      </c>
      <c r="I538">
        <v>0</v>
      </c>
      <c r="J538">
        <v>0</v>
      </c>
      <c r="K538">
        <v>0</v>
      </c>
      <c r="L538">
        <v>0.33333333300000001</v>
      </c>
      <c r="M538" t="s">
        <v>853</v>
      </c>
      <c r="O538">
        <v>38.700000000000003</v>
      </c>
      <c r="P538" t="s">
        <v>41</v>
      </c>
      <c r="Q538" t="s">
        <v>42</v>
      </c>
      <c r="R538" t="s">
        <v>42</v>
      </c>
      <c r="S538" s="1">
        <v>43606.458784722199</v>
      </c>
      <c r="T538" t="s">
        <v>144</v>
      </c>
      <c r="U538" t="s">
        <v>135</v>
      </c>
      <c r="V538" t="s">
        <v>854</v>
      </c>
      <c r="W538" s="1">
        <v>43453</v>
      </c>
      <c r="Y538">
        <v>1228967365</v>
      </c>
      <c r="AA538">
        <v>100138594955</v>
      </c>
      <c r="AF538" t="s">
        <v>64</v>
      </c>
      <c r="AG538" t="s">
        <v>47</v>
      </c>
      <c r="AH538">
        <v>0</v>
      </c>
      <c r="AI538" t="s">
        <v>48</v>
      </c>
      <c r="AJ538">
        <v>393765.14309999999</v>
      </c>
      <c r="AK538">
        <v>10174.8099</v>
      </c>
      <c r="AL538">
        <v>38.700000000000003</v>
      </c>
      <c r="AM538">
        <v>1002</v>
      </c>
      <c r="AN538" t="s">
        <v>49</v>
      </c>
      <c r="AO538" t="s">
        <v>50</v>
      </c>
      <c r="AP538" t="s">
        <v>51</v>
      </c>
      <c r="AR538">
        <f t="shared" si="133"/>
        <v>10174.8099</v>
      </c>
      <c r="AS538">
        <f t="shared" si="134"/>
        <v>393765.14309999999</v>
      </c>
      <c r="AT538" s="2">
        <f t="shared" si="135"/>
        <v>20</v>
      </c>
      <c r="AU538" s="2">
        <f t="shared" si="136"/>
        <v>190268.94509999998</v>
      </c>
      <c r="AV538" s="3">
        <f t="shared" si="128"/>
        <v>1E-3</v>
      </c>
      <c r="AW538" s="2">
        <f t="shared" si="137"/>
        <v>63.42298163657702</v>
      </c>
      <c r="AX538" s="2">
        <f t="shared" si="129"/>
        <v>0</v>
      </c>
      <c r="AY538" s="2">
        <f t="shared" si="130"/>
        <v>0</v>
      </c>
      <c r="AZ538" s="2">
        <f t="shared" si="138"/>
        <v>12.684596327315404</v>
      </c>
      <c r="BA538" s="2">
        <f t="shared" si="139"/>
        <v>12.684596327315404</v>
      </c>
      <c r="BB538" s="2">
        <f t="shared" si="140"/>
        <v>25.369192654630808</v>
      </c>
      <c r="BC538" s="2">
        <f t="shared" si="141"/>
        <v>25.369192654630808</v>
      </c>
      <c r="BD538" s="2">
        <f t="shared" si="142"/>
        <v>38.053788981946212</v>
      </c>
      <c r="BE538" s="2">
        <f t="shared" si="143"/>
        <v>38.053788981946212</v>
      </c>
      <c r="BF538" s="2">
        <f t="shared" si="131"/>
        <v>1.5</v>
      </c>
      <c r="BG538" s="2"/>
      <c r="BH538" s="2">
        <f t="shared" si="132"/>
        <v>27.906111920093892</v>
      </c>
    </row>
    <row r="539" spans="1:60" x14ac:dyDescent="0.25">
      <c r="A539">
        <v>2213533</v>
      </c>
      <c r="B539">
        <v>13145875</v>
      </c>
      <c r="C539" t="s">
        <v>132</v>
      </c>
      <c r="D539">
        <v>2019</v>
      </c>
      <c r="E539">
        <v>0.04</v>
      </c>
      <c r="F539">
        <v>45</v>
      </c>
      <c r="G539">
        <v>0</v>
      </c>
      <c r="H539">
        <v>44</v>
      </c>
      <c r="I539">
        <v>109043.81</v>
      </c>
      <c r="J539">
        <v>0</v>
      </c>
      <c r="K539">
        <v>0</v>
      </c>
      <c r="L539">
        <v>0.5</v>
      </c>
      <c r="M539" t="s">
        <v>855</v>
      </c>
      <c r="N539">
        <v>147257</v>
      </c>
      <c r="O539">
        <v>45.3</v>
      </c>
      <c r="P539" t="s">
        <v>58</v>
      </c>
      <c r="Q539" t="s">
        <v>59</v>
      </c>
      <c r="R539" t="s">
        <v>60</v>
      </c>
      <c r="S539" s="1">
        <v>43606.436307870397</v>
      </c>
      <c r="T539" t="s">
        <v>144</v>
      </c>
      <c r="U539" t="s">
        <v>135</v>
      </c>
      <c r="V539" t="s">
        <v>856</v>
      </c>
      <c r="W539" s="1">
        <v>40066</v>
      </c>
      <c r="Y539">
        <v>1228017873</v>
      </c>
      <c r="AA539">
        <v>100063280864</v>
      </c>
      <c r="AD539" t="s">
        <v>62</v>
      </c>
      <c r="AF539" t="s">
        <v>64</v>
      </c>
      <c r="AG539" t="s">
        <v>47</v>
      </c>
      <c r="AH539">
        <v>0</v>
      </c>
      <c r="AI539" t="s">
        <v>48</v>
      </c>
      <c r="AJ539">
        <v>422627.6275</v>
      </c>
      <c r="AK539">
        <v>9329.5282000000007</v>
      </c>
      <c r="AL539">
        <v>45.3</v>
      </c>
      <c r="AM539">
        <v>1002</v>
      </c>
      <c r="AN539" t="s">
        <v>49</v>
      </c>
      <c r="AO539" t="s">
        <v>50</v>
      </c>
      <c r="AP539" t="s">
        <v>51</v>
      </c>
      <c r="AR539">
        <f t="shared" si="133"/>
        <v>9329.5282000000007</v>
      </c>
      <c r="AS539">
        <f t="shared" si="134"/>
        <v>422627.6275</v>
      </c>
      <c r="AT539" s="2">
        <f t="shared" si="135"/>
        <v>20</v>
      </c>
      <c r="AU539" s="2">
        <f t="shared" si="136"/>
        <v>236037.06349999999</v>
      </c>
      <c r="AV539" s="3">
        <f t="shared" si="128"/>
        <v>1E-3</v>
      </c>
      <c r="AW539" s="2">
        <f t="shared" si="137"/>
        <v>118.01853174999999</v>
      </c>
      <c r="AX539" s="2">
        <f t="shared" si="129"/>
        <v>147257</v>
      </c>
      <c r="AY539" s="2" t="str">
        <f t="shared" si="130"/>
        <v>льгота</v>
      </c>
      <c r="AZ539" s="2">
        <f t="shared" si="138"/>
        <v>118.01853174999999</v>
      </c>
      <c r="BA539" s="2" t="str">
        <f t="shared" si="139"/>
        <v>льгота</v>
      </c>
      <c r="BB539" s="2">
        <f t="shared" si="140"/>
        <v>118.01853174999999</v>
      </c>
      <c r="BC539" s="2" t="str">
        <f t="shared" si="141"/>
        <v>льгота</v>
      </c>
      <c r="BD539" s="2">
        <f t="shared" si="142"/>
        <v>118.01853174999999</v>
      </c>
      <c r="BE539" s="2" t="str">
        <f t="shared" si="143"/>
        <v>льгота</v>
      </c>
      <c r="BF539" s="2" t="str">
        <f t="shared" si="131"/>
        <v>льгота</v>
      </c>
      <c r="BG539" s="2"/>
      <c r="BH539" s="2" t="str">
        <f t="shared" si="132"/>
        <v>льгота</v>
      </c>
    </row>
    <row r="540" spans="1:60" x14ac:dyDescent="0.25">
      <c r="A540">
        <v>2213534</v>
      </c>
      <c r="B540">
        <v>13145875</v>
      </c>
      <c r="C540" t="s">
        <v>132</v>
      </c>
      <c r="D540">
        <v>2019</v>
      </c>
      <c r="E540">
        <v>0.04</v>
      </c>
      <c r="F540">
        <v>45</v>
      </c>
      <c r="G540">
        <v>0</v>
      </c>
      <c r="H540">
        <v>44</v>
      </c>
      <c r="I540">
        <v>109043.81</v>
      </c>
      <c r="J540">
        <v>0</v>
      </c>
      <c r="K540">
        <v>0</v>
      </c>
      <c r="L540">
        <v>0.5</v>
      </c>
      <c r="M540" t="s">
        <v>855</v>
      </c>
      <c r="N540">
        <v>147257</v>
      </c>
      <c r="O540">
        <v>45.3</v>
      </c>
      <c r="P540" t="s">
        <v>58</v>
      </c>
      <c r="Q540" t="s">
        <v>59</v>
      </c>
      <c r="R540" t="s">
        <v>60</v>
      </c>
      <c r="S540" s="1">
        <v>43606.439062500001</v>
      </c>
      <c r="T540" t="s">
        <v>144</v>
      </c>
      <c r="U540" t="s">
        <v>135</v>
      </c>
      <c r="V540" t="s">
        <v>856</v>
      </c>
      <c r="W540" s="1">
        <v>40066</v>
      </c>
      <c r="Y540">
        <v>1228129086</v>
      </c>
      <c r="AA540">
        <v>100153814182</v>
      </c>
      <c r="AD540" t="s">
        <v>62</v>
      </c>
      <c r="AF540" t="s">
        <v>64</v>
      </c>
      <c r="AG540" t="s">
        <v>47</v>
      </c>
      <c r="AH540">
        <v>0</v>
      </c>
      <c r="AI540" t="s">
        <v>48</v>
      </c>
      <c r="AJ540">
        <v>422627.6275</v>
      </c>
      <c r="AK540">
        <v>9329.5282000000007</v>
      </c>
      <c r="AL540">
        <v>45.3</v>
      </c>
      <c r="AM540">
        <v>1002</v>
      </c>
      <c r="AN540" t="s">
        <v>49</v>
      </c>
      <c r="AO540" t="s">
        <v>50</v>
      </c>
      <c r="AP540" t="s">
        <v>51</v>
      </c>
      <c r="AR540">
        <f t="shared" si="133"/>
        <v>9329.5282000000007</v>
      </c>
      <c r="AS540">
        <f t="shared" si="134"/>
        <v>422627.6275</v>
      </c>
      <c r="AT540" s="2">
        <f t="shared" si="135"/>
        <v>20</v>
      </c>
      <c r="AU540" s="2">
        <f t="shared" si="136"/>
        <v>236037.06349999999</v>
      </c>
      <c r="AV540" s="3">
        <f t="shared" si="128"/>
        <v>1E-3</v>
      </c>
      <c r="AW540" s="2">
        <f t="shared" si="137"/>
        <v>118.01853174999999</v>
      </c>
      <c r="AX540" s="2">
        <f t="shared" si="129"/>
        <v>147257</v>
      </c>
      <c r="AY540" s="2" t="str">
        <f t="shared" si="130"/>
        <v>льгота</v>
      </c>
      <c r="AZ540" s="2">
        <f t="shared" si="138"/>
        <v>118.01853174999999</v>
      </c>
      <c r="BA540" s="2" t="str">
        <f t="shared" si="139"/>
        <v>льгота</v>
      </c>
      <c r="BB540" s="2">
        <f t="shared" si="140"/>
        <v>118.01853174999999</v>
      </c>
      <c r="BC540" s="2" t="str">
        <f t="shared" si="141"/>
        <v>льгота</v>
      </c>
      <c r="BD540" s="2">
        <f t="shared" si="142"/>
        <v>118.01853174999999</v>
      </c>
      <c r="BE540" s="2" t="str">
        <f t="shared" si="143"/>
        <v>льгота</v>
      </c>
      <c r="BF540" s="2" t="str">
        <f t="shared" si="131"/>
        <v>льгота</v>
      </c>
      <c r="BG540" s="2"/>
      <c r="BH540" s="2" t="str">
        <f t="shared" si="132"/>
        <v>льгота</v>
      </c>
    </row>
    <row r="541" spans="1:60" x14ac:dyDescent="0.25">
      <c r="A541">
        <v>2192289</v>
      </c>
      <c r="B541">
        <v>13095228</v>
      </c>
      <c r="C541" t="s">
        <v>132</v>
      </c>
      <c r="D541">
        <v>2019</v>
      </c>
      <c r="E541">
        <v>0.33</v>
      </c>
      <c r="F541">
        <v>2368</v>
      </c>
      <c r="G541">
        <v>0</v>
      </c>
      <c r="H541">
        <v>2310</v>
      </c>
      <c r="I541">
        <v>699908.75</v>
      </c>
      <c r="J541">
        <v>0</v>
      </c>
      <c r="K541">
        <v>0</v>
      </c>
      <c r="L541">
        <v>1</v>
      </c>
      <c r="M541" t="s">
        <v>857</v>
      </c>
      <c r="N541">
        <v>472592</v>
      </c>
      <c r="O541">
        <v>52.2</v>
      </c>
      <c r="P541" t="s">
        <v>58</v>
      </c>
      <c r="Q541" t="s">
        <v>59</v>
      </c>
      <c r="R541" t="s">
        <v>60</v>
      </c>
      <c r="S541" s="1">
        <v>43606.441886574103</v>
      </c>
      <c r="T541" t="s">
        <v>144</v>
      </c>
      <c r="U541" t="s">
        <v>135</v>
      </c>
      <c r="V541" t="s">
        <v>858</v>
      </c>
      <c r="W541" s="1">
        <v>37621</v>
      </c>
      <c r="Y541">
        <v>1228245763</v>
      </c>
      <c r="AA541">
        <v>100178786780</v>
      </c>
      <c r="AD541" t="s">
        <v>62</v>
      </c>
      <c r="AF541" t="s">
        <v>64</v>
      </c>
      <c r="AG541" t="s">
        <v>47</v>
      </c>
      <c r="AH541">
        <v>0</v>
      </c>
      <c r="AI541" t="s">
        <v>48</v>
      </c>
      <c r="AJ541">
        <v>486416.67979999998</v>
      </c>
      <c r="AK541">
        <v>9318.3271999999997</v>
      </c>
      <c r="AL541">
        <v>52.2</v>
      </c>
      <c r="AM541">
        <v>1002</v>
      </c>
      <c r="AN541" t="s">
        <v>49</v>
      </c>
      <c r="AO541" t="s">
        <v>50</v>
      </c>
      <c r="AP541" t="s">
        <v>51</v>
      </c>
      <c r="AR541">
        <f t="shared" si="133"/>
        <v>9318.3271999999997</v>
      </c>
      <c r="AS541">
        <f t="shared" si="134"/>
        <v>486416.67979999998</v>
      </c>
      <c r="AT541" s="2">
        <f t="shared" si="135"/>
        <v>20</v>
      </c>
      <c r="AU541" s="2">
        <f t="shared" si="136"/>
        <v>300050.13579999999</v>
      </c>
      <c r="AV541" s="3">
        <f t="shared" si="128"/>
        <v>1E-3</v>
      </c>
      <c r="AW541" s="2">
        <f t="shared" si="137"/>
        <v>300.05013580000002</v>
      </c>
      <c r="AX541" s="2">
        <f t="shared" si="129"/>
        <v>472592</v>
      </c>
      <c r="AY541" s="2" t="str">
        <f t="shared" si="130"/>
        <v>льгота</v>
      </c>
      <c r="AZ541" s="2">
        <f t="shared" si="138"/>
        <v>300.05013580000002</v>
      </c>
      <c r="BA541" s="2" t="str">
        <f t="shared" si="139"/>
        <v>льгота</v>
      </c>
      <c r="BB541" s="2">
        <f t="shared" si="140"/>
        <v>300.05013580000002</v>
      </c>
      <c r="BC541" s="2" t="str">
        <f t="shared" si="141"/>
        <v>льгота</v>
      </c>
      <c r="BD541" s="2">
        <f t="shared" si="142"/>
        <v>300.05013580000002</v>
      </c>
      <c r="BE541" s="2" t="str">
        <f t="shared" si="143"/>
        <v>льгота</v>
      </c>
      <c r="BF541" s="2" t="str">
        <f t="shared" si="131"/>
        <v>льгота</v>
      </c>
      <c r="BG541" s="2"/>
      <c r="BH541" s="2" t="str">
        <f t="shared" si="132"/>
        <v>льгота</v>
      </c>
    </row>
    <row r="542" spans="1:60" x14ac:dyDescent="0.25">
      <c r="A542">
        <v>2203618</v>
      </c>
      <c r="B542">
        <v>13239943</v>
      </c>
      <c r="C542" t="s">
        <v>132</v>
      </c>
      <c r="D542">
        <v>2019</v>
      </c>
      <c r="E542">
        <v>0.04</v>
      </c>
      <c r="F542">
        <v>95</v>
      </c>
      <c r="G542">
        <v>93</v>
      </c>
      <c r="H542">
        <v>0</v>
      </c>
      <c r="I542">
        <v>232915.02</v>
      </c>
      <c r="J542">
        <v>0</v>
      </c>
      <c r="K542">
        <v>0</v>
      </c>
      <c r="L542">
        <v>1</v>
      </c>
      <c r="M542" t="s">
        <v>859</v>
      </c>
      <c r="N542">
        <v>157268.75</v>
      </c>
      <c r="O542">
        <v>44.3</v>
      </c>
      <c r="P542" t="s">
        <v>41</v>
      </c>
      <c r="Q542" t="s">
        <v>42</v>
      </c>
      <c r="R542" t="s">
        <v>42</v>
      </c>
      <c r="S542" s="1">
        <v>43606.453321759298</v>
      </c>
      <c r="T542" t="s">
        <v>144</v>
      </c>
      <c r="U542" t="s">
        <v>135</v>
      </c>
      <c r="V542" t="s">
        <v>860</v>
      </c>
      <c r="W542" s="1">
        <v>41913</v>
      </c>
      <c r="Y542">
        <v>1228728865</v>
      </c>
      <c r="AA542">
        <v>100138045023</v>
      </c>
      <c r="AF542" t="s">
        <v>64</v>
      </c>
      <c r="AG542" t="s">
        <v>47</v>
      </c>
      <c r="AH542">
        <v>0</v>
      </c>
      <c r="AI542" t="s">
        <v>48</v>
      </c>
      <c r="AJ542">
        <v>413380.80290000001</v>
      </c>
      <c r="AK542">
        <v>9331.3950999999997</v>
      </c>
      <c r="AL542">
        <v>44.3</v>
      </c>
      <c r="AM542">
        <v>1002</v>
      </c>
      <c r="AN542" t="s">
        <v>49</v>
      </c>
      <c r="AO542" t="s">
        <v>50</v>
      </c>
      <c r="AP542" t="s">
        <v>51</v>
      </c>
      <c r="AR542">
        <f t="shared" si="133"/>
        <v>9331.3950999999997</v>
      </c>
      <c r="AS542">
        <f t="shared" si="134"/>
        <v>413380.80290000001</v>
      </c>
      <c r="AT542" s="2">
        <f t="shared" si="135"/>
        <v>20</v>
      </c>
      <c r="AU542" s="2">
        <f t="shared" si="136"/>
        <v>226752.90090000001</v>
      </c>
      <c r="AV542" s="3">
        <f t="shared" si="128"/>
        <v>1E-3</v>
      </c>
      <c r="AW542" s="2">
        <f t="shared" si="137"/>
        <v>226.75290090000001</v>
      </c>
      <c r="AX542" s="2">
        <f t="shared" si="129"/>
        <v>157268.75</v>
      </c>
      <c r="AY542" s="2">
        <f t="shared" si="130"/>
        <v>95</v>
      </c>
      <c r="AZ542" s="2">
        <f t="shared" si="138"/>
        <v>121.35058018000001</v>
      </c>
      <c r="BA542" s="2">
        <f t="shared" si="139"/>
        <v>121.35058018000001</v>
      </c>
      <c r="BB542" s="2">
        <f t="shared" si="140"/>
        <v>147.70116036000002</v>
      </c>
      <c r="BC542" s="2">
        <f t="shared" si="141"/>
        <v>147.70116036000002</v>
      </c>
      <c r="BD542" s="2">
        <f t="shared" si="142"/>
        <v>174.05174054000003</v>
      </c>
      <c r="BE542" s="2">
        <f t="shared" si="143"/>
        <v>174.05174054000003</v>
      </c>
      <c r="BF542" s="2">
        <f t="shared" si="131"/>
        <v>1.1784046930692644</v>
      </c>
      <c r="BG542" s="2"/>
      <c r="BH542" s="2">
        <f t="shared" si="132"/>
        <v>162.47127639600004</v>
      </c>
    </row>
    <row r="543" spans="1:60" x14ac:dyDescent="0.25">
      <c r="A543">
        <v>2182978</v>
      </c>
      <c r="B543">
        <v>13091710</v>
      </c>
      <c r="C543" t="s">
        <v>132</v>
      </c>
      <c r="D543">
        <v>2019</v>
      </c>
      <c r="E543">
        <v>0.33</v>
      </c>
      <c r="F543">
        <v>3700</v>
      </c>
      <c r="G543">
        <v>0</v>
      </c>
      <c r="H543">
        <v>3610</v>
      </c>
      <c r="I543">
        <v>1093888.82</v>
      </c>
      <c r="J543">
        <v>0</v>
      </c>
      <c r="K543">
        <v>0</v>
      </c>
      <c r="L543">
        <v>1</v>
      </c>
      <c r="M543" t="s">
        <v>861</v>
      </c>
      <c r="N543">
        <v>738615</v>
      </c>
      <c r="O543">
        <v>67.2</v>
      </c>
      <c r="P543" t="s">
        <v>58</v>
      </c>
      <c r="Q543" t="s">
        <v>59</v>
      </c>
      <c r="R543" t="s">
        <v>60</v>
      </c>
      <c r="S543" s="1">
        <v>43606.438553240703</v>
      </c>
      <c r="T543" t="s">
        <v>144</v>
      </c>
      <c r="U543" t="s">
        <v>135</v>
      </c>
      <c r="V543" t="s">
        <v>862</v>
      </c>
      <c r="W543" s="1">
        <v>41211</v>
      </c>
      <c r="Y543">
        <v>1228107956</v>
      </c>
      <c r="AA543">
        <v>100139278720</v>
      </c>
      <c r="AD543" t="s">
        <v>62</v>
      </c>
      <c r="AF543" t="s">
        <v>64</v>
      </c>
      <c r="AG543" t="s">
        <v>47</v>
      </c>
      <c r="AH543">
        <v>0</v>
      </c>
      <c r="AI543" t="s">
        <v>48</v>
      </c>
      <c r="AJ543">
        <v>624999.79579999996</v>
      </c>
      <c r="AK543">
        <v>9300.5921999999991</v>
      </c>
      <c r="AL543">
        <v>67.2</v>
      </c>
      <c r="AM543">
        <v>1002</v>
      </c>
      <c r="AN543" t="s">
        <v>49</v>
      </c>
      <c r="AO543" t="s">
        <v>50</v>
      </c>
      <c r="AP543" t="s">
        <v>51</v>
      </c>
      <c r="AR543">
        <f t="shared" si="133"/>
        <v>9300.5921999999991</v>
      </c>
      <c r="AS543">
        <f t="shared" si="134"/>
        <v>624999.79579999996</v>
      </c>
      <c r="AT543" s="2">
        <f t="shared" si="135"/>
        <v>20</v>
      </c>
      <c r="AU543" s="2">
        <f t="shared" si="136"/>
        <v>438987.95179999998</v>
      </c>
      <c r="AV543" s="3">
        <f t="shared" si="128"/>
        <v>1E-3</v>
      </c>
      <c r="AW543" s="2">
        <f t="shared" si="137"/>
        <v>438.98795179999996</v>
      </c>
      <c r="AX543" s="2">
        <f t="shared" si="129"/>
        <v>738615</v>
      </c>
      <c r="AY543" s="2" t="str">
        <f t="shared" si="130"/>
        <v>льгота</v>
      </c>
      <c r="AZ543" s="2">
        <f t="shared" si="138"/>
        <v>438.98795179999996</v>
      </c>
      <c r="BA543" s="2" t="str">
        <f t="shared" si="139"/>
        <v>льгота</v>
      </c>
      <c r="BB543" s="2">
        <f t="shared" si="140"/>
        <v>438.98795179999996</v>
      </c>
      <c r="BC543" s="2" t="str">
        <f t="shared" si="141"/>
        <v>льгота</v>
      </c>
      <c r="BD543" s="2">
        <f t="shared" si="142"/>
        <v>438.98795179999996</v>
      </c>
      <c r="BE543" s="2" t="str">
        <f t="shared" si="143"/>
        <v>льгота</v>
      </c>
      <c r="BF543" s="2" t="str">
        <f t="shared" si="131"/>
        <v>льгота</v>
      </c>
      <c r="BG543" s="2"/>
      <c r="BH543" s="2" t="str">
        <f t="shared" si="132"/>
        <v>льгота</v>
      </c>
    </row>
    <row r="544" spans="1:60" x14ac:dyDescent="0.25">
      <c r="A544">
        <v>2192648</v>
      </c>
      <c r="B544">
        <v>13095303</v>
      </c>
      <c r="C544" t="s">
        <v>132</v>
      </c>
      <c r="D544">
        <v>2019</v>
      </c>
      <c r="E544">
        <v>0.33</v>
      </c>
      <c r="F544">
        <v>2212</v>
      </c>
      <c r="G544">
        <v>0</v>
      </c>
      <c r="H544">
        <v>2158</v>
      </c>
      <c r="I544">
        <v>654025.89</v>
      </c>
      <c r="J544">
        <v>0</v>
      </c>
      <c r="K544">
        <v>0</v>
      </c>
      <c r="L544">
        <v>1</v>
      </c>
      <c r="M544" t="s">
        <v>863</v>
      </c>
      <c r="N544">
        <v>441611</v>
      </c>
      <c r="O544">
        <v>63.5</v>
      </c>
      <c r="P544" t="s">
        <v>58</v>
      </c>
      <c r="Q544" t="s">
        <v>59</v>
      </c>
      <c r="R544" t="s">
        <v>60</v>
      </c>
      <c r="S544" s="1">
        <v>43606.434710648202</v>
      </c>
      <c r="T544" t="s">
        <v>144</v>
      </c>
      <c r="U544" t="s">
        <v>135</v>
      </c>
      <c r="V544" t="s">
        <v>864</v>
      </c>
      <c r="W544" s="1">
        <v>37621</v>
      </c>
      <c r="Y544">
        <v>1227955921</v>
      </c>
      <c r="AA544">
        <v>100117202803</v>
      </c>
      <c r="AD544" t="s">
        <v>62</v>
      </c>
      <c r="AF544" t="s">
        <v>64</v>
      </c>
      <c r="AG544" t="s">
        <v>47</v>
      </c>
      <c r="AH544">
        <v>0</v>
      </c>
      <c r="AI544" t="s">
        <v>48</v>
      </c>
      <c r="AJ544">
        <v>130523.8373</v>
      </c>
      <c r="AK544">
        <v>2055.4935</v>
      </c>
      <c r="AL544">
        <v>63.5</v>
      </c>
      <c r="AM544">
        <v>6003</v>
      </c>
      <c r="AN544" t="s">
        <v>199</v>
      </c>
      <c r="AO544" t="s">
        <v>50</v>
      </c>
      <c r="AP544" t="s">
        <v>51</v>
      </c>
      <c r="AR544">
        <f t="shared" si="133"/>
        <v>2055.4935</v>
      </c>
      <c r="AS544">
        <f t="shared" si="134"/>
        <v>130523.8373</v>
      </c>
      <c r="AT544" s="2">
        <f t="shared" si="135"/>
        <v>20</v>
      </c>
      <c r="AU544" s="2">
        <f t="shared" si="136"/>
        <v>89413.967299999989</v>
      </c>
      <c r="AV544" s="3">
        <f t="shared" si="128"/>
        <v>1E-3</v>
      </c>
      <c r="AW544" s="2">
        <f t="shared" si="137"/>
        <v>89.413967299999996</v>
      </c>
      <c r="AX544" s="2">
        <f t="shared" si="129"/>
        <v>441611</v>
      </c>
      <c r="AY544" s="2" t="str">
        <f t="shared" si="130"/>
        <v>льгота</v>
      </c>
      <c r="AZ544" s="2">
        <f t="shared" si="138"/>
        <v>89.413967299999996</v>
      </c>
      <c r="BA544" s="2" t="str">
        <f t="shared" si="139"/>
        <v>льгота</v>
      </c>
      <c r="BB544" s="2">
        <f t="shared" si="140"/>
        <v>89.413967299999996</v>
      </c>
      <c r="BC544" s="2" t="str">
        <f t="shared" si="141"/>
        <v>льгота</v>
      </c>
      <c r="BD544" s="2">
        <f t="shared" si="142"/>
        <v>89.413967299999996</v>
      </c>
      <c r="BE544" s="2" t="str">
        <f t="shared" si="143"/>
        <v>льгота</v>
      </c>
      <c r="BF544" s="2" t="str">
        <f t="shared" si="131"/>
        <v>льгота</v>
      </c>
      <c r="BG544" s="2"/>
      <c r="BH544" s="2" t="str">
        <f t="shared" si="132"/>
        <v>льгота</v>
      </c>
    </row>
    <row r="545" spans="1:60" x14ac:dyDescent="0.25">
      <c r="A545">
        <v>2191462</v>
      </c>
      <c r="B545">
        <v>13225954</v>
      </c>
      <c r="C545" t="s">
        <v>132</v>
      </c>
      <c r="D545">
        <v>2019</v>
      </c>
      <c r="E545">
        <v>0.04</v>
      </c>
      <c r="F545">
        <v>118</v>
      </c>
      <c r="G545">
        <v>115</v>
      </c>
      <c r="H545">
        <v>0</v>
      </c>
      <c r="I545">
        <v>286577.05</v>
      </c>
      <c r="J545">
        <v>0</v>
      </c>
      <c r="K545">
        <v>0</v>
      </c>
      <c r="L545">
        <v>1</v>
      </c>
      <c r="M545" t="s">
        <v>865</v>
      </c>
      <c r="N545">
        <v>193502.4</v>
      </c>
      <c r="O545">
        <v>33.5</v>
      </c>
      <c r="P545" t="s">
        <v>41</v>
      </c>
      <c r="Q545" t="s">
        <v>42</v>
      </c>
      <c r="R545" t="s">
        <v>42</v>
      </c>
      <c r="S545" s="1">
        <v>43606.436249999999</v>
      </c>
      <c r="T545" t="s">
        <v>144</v>
      </c>
      <c r="U545" t="s">
        <v>135</v>
      </c>
      <c r="V545" t="s">
        <v>866</v>
      </c>
      <c r="W545" s="1">
        <v>40924</v>
      </c>
      <c r="Y545">
        <v>1228015450</v>
      </c>
      <c r="AA545">
        <v>100075143663</v>
      </c>
      <c r="AF545" t="s">
        <v>64</v>
      </c>
      <c r="AG545" t="s">
        <v>47</v>
      </c>
      <c r="AH545">
        <v>0</v>
      </c>
      <c r="AI545" t="s">
        <v>48</v>
      </c>
      <c r="AJ545">
        <v>313446.01289999997</v>
      </c>
      <c r="AK545">
        <v>9356.5974000000006</v>
      </c>
      <c r="AL545">
        <v>33.5</v>
      </c>
      <c r="AM545">
        <v>1002</v>
      </c>
      <c r="AN545" t="s">
        <v>49</v>
      </c>
      <c r="AO545" t="s">
        <v>50</v>
      </c>
      <c r="AP545" t="s">
        <v>51</v>
      </c>
      <c r="AR545">
        <f t="shared" si="133"/>
        <v>9356.5974000000006</v>
      </c>
      <c r="AS545">
        <f t="shared" si="134"/>
        <v>313446.01289999997</v>
      </c>
      <c r="AT545" s="2">
        <f t="shared" si="135"/>
        <v>20</v>
      </c>
      <c r="AU545" s="2">
        <f t="shared" si="136"/>
        <v>126314.06489999997</v>
      </c>
      <c r="AV545" s="3">
        <f t="shared" si="128"/>
        <v>1E-3</v>
      </c>
      <c r="AW545" s="2">
        <f t="shared" si="137"/>
        <v>126.31406489999998</v>
      </c>
      <c r="AX545" s="2">
        <f t="shared" si="129"/>
        <v>193502.4</v>
      </c>
      <c r="AY545" s="2">
        <f t="shared" si="130"/>
        <v>118</v>
      </c>
      <c r="AZ545" s="2">
        <f t="shared" si="138"/>
        <v>119.66281298</v>
      </c>
      <c r="BA545" s="2">
        <f t="shared" si="139"/>
        <v>119.66281298</v>
      </c>
      <c r="BB545" s="2">
        <f t="shared" si="140"/>
        <v>121.32562596</v>
      </c>
      <c r="BC545" s="2">
        <f t="shared" si="141"/>
        <v>121.32562596</v>
      </c>
      <c r="BD545" s="2">
        <f t="shared" si="142"/>
        <v>122.98843893999998</v>
      </c>
      <c r="BE545" s="2">
        <f t="shared" si="143"/>
        <v>122.98843893999998</v>
      </c>
      <c r="BF545" s="2">
        <f t="shared" si="131"/>
        <v>1.0137053731793495</v>
      </c>
      <c r="BG545" s="2"/>
      <c r="BH545" s="2">
        <f t="shared" si="132"/>
        <v>122.98843893999998</v>
      </c>
    </row>
    <row r="546" spans="1:60" x14ac:dyDescent="0.25">
      <c r="A546">
        <v>2212155</v>
      </c>
      <c r="B546">
        <v>13239952</v>
      </c>
      <c r="C546" t="s">
        <v>132</v>
      </c>
      <c r="D546">
        <v>2019</v>
      </c>
      <c r="E546">
        <v>0.04</v>
      </c>
      <c r="F546">
        <v>123</v>
      </c>
      <c r="G546">
        <v>0</v>
      </c>
      <c r="H546">
        <v>120</v>
      </c>
      <c r="I546">
        <v>299686.27</v>
      </c>
      <c r="J546">
        <v>0</v>
      </c>
      <c r="K546">
        <v>0</v>
      </c>
      <c r="L546">
        <v>1</v>
      </c>
      <c r="M546" t="s">
        <v>867</v>
      </c>
      <c r="N546">
        <v>202354</v>
      </c>
      <c r="O546">
        <v>50.4</v>
      </c>
      <c r="P546" t="s">
        <v>58</v>
      </c>
      <c r="Q546" t="s">
        <v>59</v>
      </c>
      <c r="R546" t="s">
        <v>60</v>
      </c>
      <c r="S546" s="1">
        <v>43606.437280092599</v>
      </c>
      <c r="T546" t="s">
        <v>144</v>
      </c>
      <c r="U546" t="s">
        <v>135</v>
      </c>
      <c r="V546" t="s">
        <v>868</v>
      </c>
      <c r="W546" s="1">
        <v>40875</v>
      </c>
      <c r="Y546">
        <v>1228056611</v>
      </c>
      <c r="AA546">
        <v>100090761415</v>
      </c>
      <c r="AD546" t="s">
        <v>62</v>
      </c>
      <c r="AF546" t="s">
        <v>64</v>
      </c>
      <c r="AG546" t="s">
        <v>47</v>
      </c>
      <c r="AH546">
        <v>0</v>
      </c>
      <c r="AI546" t="s">
        <v>48</v>
      </c>
      <c r="AJ546">
        <v>469784.826</v>
      </c>
      <c r="AK546">
        <v>9321.1275000000005</v>
      </c>
      <c r="AL546">
        <v>50.4</v>
      </c>
      <c r="AM546">
        <v>1002</v>
      </c>
      <c r="AN546" t="s">
        <v>49</v>
      </c>
      <c r="AO546" t="s">
        <v>50</v>
      </c>
      <c r="AP546" t="s">
        <v>51</v>
      </c>
      <c r="AR546">
        <f t="shared" si="133"/>
        <v>9321.1275000000005</v>
      </c>
      <c r="AS546">
        <f t="shared" si="134"/>
        <v>469784.826</v>
      </c>
      <c r="AT546" s="2">
        <f t="shared" si="135"/>
        <v>20</v>
      </c>
      <c r="AU546" s="2">
        <f t="shared" si="136"/>
        <v>283362.27599999995</v>
      </c>
      <c r="AV546" s="3">
        <f t="shared" si="128"/>
        <v>1E-3</v>
      </c>
      <c r="AW546" s="2">
        <f t="shared" si="137"/>
        <v>283.36227599999995</v>
      </c>
      <c r="AX546" s="2">
        <f t="shared" si="129"/>
        <v>202354</v>
      </c>
      <c r="AY546" s="2" t="str">
        <f t="shared" si="130"/>
        <v>льгота</v>
      </c>
      <c r="AZ546" s="2">
        <f t="shared" si="138"/>
        <v>283.36227599999995</v>
      </c>
      <c r="BA546" s="2" t="str">
        <f t="shared" si="139"/>
        <v>льгота</v>
      </c>
      <c r="BB546" s="2">
        <f t="shared" si="140"/>
        <v>283.36227599999995</v>
      </c>
      <c r="BC546" s="2" t="str">
        <f t="shared" si="141"/>
        <v>льгота</v>
      </c>
      <c r="BD546" s="2">
        <f t="shared" si="142"/>
        <v>283.36227599999995</v>
      </c>
      <c r="BE546" s="2" t="str">
        <f t="shared" si="143"/>
        <v>льгота</v>
      </c>
      <c r="BF546" s="2" t="str">
        <f t="shared" si="131"/>
        <v>льгота</v>
      </c>
      <c r="BG546" s="2"/>
      <c r="BH546" s="2" t="str">
        <f t="shared" si="132"/>
        <v>льгота</v>
      </c>
    </row>
    <row r="547" spans="1:60" x14ac:dyDescent="0.25">
      <c r="A547">
        <v>2213147</v>
      </c>
      <c r="B547">
        <v>13240049</v>
      </c>
      <c r="C547" t="s">
        <v>132</v>
      </c>
      <c r="D547">
        <v>2019</v>
      </c>
      <c r="E547">
        <v>0.14000000000000001</v>
      </c>
      <c r="F547">
        <v>157</v>
      </c>
      <c r="G547">
        <v>153</v>
      </c>
      <c r="H547">
        <v>0</v>
      </c>
      <c r="I547">
        <v>435897.93</v>
      </c>
      <c r="J547">
        <v>0</v>
      </c>
      <c r="K547">
        <v>0</v>
      </c>
      <c r="L547">
        <v>1</v>
      </c>
      <c r="M547" t="s">
        <v>869</v>
      </c>
      <c r="N547">
        <v>294326.76</v>
      </c>
      <c r="O547">
        <v>69.7</v>
      </c>
      <c r="P547" t="s">
        <v>41</v>
      </c>
      <c r="Q547" t="s">
        <v>42</v>
      </c>
      <c r="R547" t="s">
        <v>42</v>
      </c>
      <c r="S547" s="1">
        <v>43606.4361921296</v>
      </c>
      <c r="T547" t="s">
        <v>144</v>
      </c>
      <c r="U547" t="s">
        <v>135</v>
      </c>
      <c r="V547" t="s">
        <v>870</v>
      </c>
      <c r="W547" s="1">
        <v>43370</v>
      </c>
      <c r="Y547">
        <v>1228013098</v>
      </c>
      <c r="AA547">
        <v>100139616750</v>
      </c>
      <c r="AF547" t="s">
        <v>64</v>
      </c>
      <c r="AG547" t="s">
        <v>47</v>
      </c>
      <c r="AH547">
        <v>0</v>
      </c>
      <c r="AI547" t="s">
        <v>48</v>
      </c>
      <c r="AJ547">
        <v>648056.10239999997</v>
      </c>
      <c r="AK547">
        <v>9297.7919999999995</v>
      </c>
      <c r="AL547">
        <v>69.7</v>
      </c>
      <c r="AM547">
        <v>1002</v>
      </c>
      <c r="AN547" t="s">
        <v>49</v>
      </c>
      <c r="AO547" t="s">
        <v>50</v>
      </c>
      <c r="AP547" t="s">
        <v>51</v>
      </c>
      <c r="AR547">
        <f t="shared" si="133"/>
        <v>9297.7919999999995</v>
      </c>
      <c r="AS547">
        <f t="shared" si="134"/>
        <v>648056.10239999997</v>
      </c>
      <c r="AT547" s="2">
        <f t="shared" si="135"/>
        <v>20</v>
      </c>
      <c r="AU547" s="2">
        <f t="shared" si="136"/>
        <v>462100.26240000001</v>
      </c>
      <c r="AV547" s="3">
        <f t="shared" si="128"/>
        <v>1E-3</v>
      </c>
      <c r="AW547" s="2">
        <f t="shared" si="137"/>
        <v>462.10026240000002</v>
      </c>
      <c r="AX547" s="2">
        <f t="shared" si="129"/>
        <v>294326.76</v>
      </c>
      <c r="AY547" s="2">
        <f t="shared" si="130"/>
        <v>157</v>
      </c>
      <c r="AZ547" s="2">
        <f t="shared" si="138"/>
        <v>218.02005248</v>
      </c>
      <c r="BA547" s="2">
        <f t="shared" si="139"/>
        <v>218.02005248</v>
      </c>
      <c r="BB547" s="2">
        <f t="shared" si="140"/>
        <v>279.04010496000001</v>
      </c>
      <c r="BC547" s="2">
        <f t="shared" si="141"/>
        <v>279.04010496000001</v>
      </c>
      <c r="BD547" s="2">
        <f t="shared" si="142"/>
        <v>340.06015744000001</v>
      </c>
      <c r="BE547" s="2">
        <f t="shared" si="143"/>
        <v>340.06015744000001</v>
      </c>
      <c r="BF547" s="2">
        <f t="shared" si="131"/>
        <v>1.218678431506278</v>
      </c>
      <c r="BG547" s="2"/>
      <c r="BH547" s="2">
        <f t="shared" si="132"/>
        <v>306.94411545600002</v>
      </c>
    </row>
    <row r="548" spans="1:60" x14ac:dyDescent="0.25">
      <c r="A548">
        <v>2213148</v>
      </c>
      <c r="B548">
        <v>13240049</v>
      </c>
      <c r="C548" t="s">
        <v>132</v>
      </c>
      <c r="D548">
        <v>2019</v>
      </c>
      <c r="E548">
        <v>0.14000000000000001</v>
      </c>
      <c r="F548">
        <v>469</v>
      </c>
      <c r="G548">
        <v>0</v>
      </c>
      <c r="H548">
        <v>458</v>
      </c>
      <c r="I548">
        <v>435897.93</v>
      </c>
      <c r="J548">
        <v>0</v>
      </c>
      <c r="K548">
        <v>0</v>
      </c>
      <c r="L548">
        <v>1</v>
      </c>
      <c r="M548" t="s">
        <v>869</v>
      </c>
      <c r="N548">
        <v>294326.76</v>
      </c>
      <c r="O548">
        <v>69.7</v>
      </c>
      <c r="P548" t="s">
        <v>58</v>
      </c>
      <c r="Q548" t="s">
        <v>59</v>
      </c>
      <c r="R548" t="s">
        <v>60</v>
      </c>
      <c r="S548" s="1">
        <v>43606.455729166701</v>
      </c>
      <c r="T548" t="s">
        <v>144</v>
      </c>
      <c r="U548" t="s">
        <v>135</v>
      </c>
      <c r="V548" t="s">
        <v>870</v>
      </c>
      <c r="W548" s="1">
        <v>41212</v>
      </c>
      <c r="X548" s="1">
        <v>43370</v>
      </c>
      <c r="Y548">
        <v>1228836022</v>
      </c>
      <c r="AA548">
        <v>100144318075</v>
      </c>
      <c r="AD548" t="s">
        <v>62</v>
      </c>
      <c r="AF548" t="s">
        <v>64</v>
      </c>
      <c r="AG548" t="s">
        <v>47</v>
      </c>
      <c r="AH548">
        <v>0</v>
      </c>
      <c r="AI548" t="s">
        <v>48</v>
      </c>
      <c r="AJ548">
        <v>648056.10239999997</v>
      </c>
      <c r="AK548">
        <v>9297.7919999999995</v>
      </c>
      <c r="AL548">
        <v>69.7</v>
      </c>
      <c r="AM548">
        <v>1002</v>
      </c>
      <c r="AN548" t="s">
        <v>49</v>
      </c>
      <c r="AO548" t="s">
        <v>50</v>
      </c>
      <c r="AP548" t="s">
        <v>51</v>
      </c>
      <c r="AR548">
        <f t="shared" si="133"/>
        <v>9297.7919999999995</v>
      </c>
      <c r="AS548">
        <f t="shared" si="134"/>
        <v>648056.10239999997</v>
      </c>
      <c r="AT548" s="2">
        <f t="shared" si="135"/>
        <v>20</v>
      </c>
      <c r="AU548" s="2">
        <f t="shared" si="136"/>
        <v>462100.26240000001</v>
      </c>
      <c r="AV548" s="3">
        <f t="shared" si="128"/>
        <v>1E-3</v>
      </c>
      <c r="AW548" s="2">
        <f t="shared" si="137"/>
        <v>462.10026240000002</v>
      </c>
      <c r="AX548" s="2">
        <f t="shared" si="129"/>
        <v>294326.76</v>
      </c>
      <c r="AY548" s="2" t="str">
        <f t="shared" si="130"/>
        <v>льгота</v>
      </c>
      <c r="AZ548" s="2">
        <f t="shared" si="138"/>
        <v>462.10026240000002</v>
      </c>
      <c r="BA548" s="2" t="str">
        <f t="shared" si="139"/>
        <v>льгота</v>
      </c>
      <c r="BB548" s="2">
        <f t="shared" si="140"/>
        <v>462.10026240000002</v>
      </c>
      <c r="BC548" s="2" t="str">
        <f t="shared" si="141"/>
        <v>льгота</v>
      </c>
      <c r="BD548" s="2">
        <f t="shared" si="142"/>
        <v>462.10026240000002</v>
      </c>
      <c r="BE548" s="2" t="str">
        <f t="shared" si="143"/>
        <v>льгота</v>
      </c>
      <c r="BF548" s="2" t="str">
        <f t="shared" si="131"/>
        <v>льгота</v>
      </c>
      <c r="BG548" s="2"/>
      <c r="BH548" s="2" t="str">
        <f t="shared" si="132"/>
        <v>льгота</v>
      </c>
    </row>
    <row r="549" spans="1:60" x14ac:dyDescent="0.25">
      <c r="A549">
        <v>2193508</v>
      </c>
      <c r="B549">
        <v>13091724</v>
      </c>
      <c r="C549" t="s">
        <v>132</v>
      </c>
      <c r="D549">
        <v>2019</v>
      </c>
      <c r="E549">
        <v>0.04</v>
      </c>
      <c r="F549">
        <v>89</v>
      </c>
      <c r="G549">
        <v>0</v>
      </c>
      <c r="H549">
        <v>87</v>
      </c>
      <c r="I549">
        <v>218099.46</v>
      </c>
      <c r="J549">
        <v>0</v>
      </c>
      <c r="K549">
        <v>0</v>
      </c>
      <c r="L549">
        <v>1</v>
      </c>
      <c r="M549" t="s">
        <v>871</v>
      </c>
      <c r="N549">
        <v>147265</v>
      </c>
      <c r="O549">
        <v>45.2</v>
      </c>
      <c r="P549" t="s">
        <v>58</v>
      </c>
      <c r="Q549" t="s">
        <v>59</v>
      </c>
      <c r="R549" t="s">
        <v>60</v>
      </c>
      <c r="S549" s="1">
        <v>43606.453564814801</v>
      </c>
      <c r="T549" t="s">
        <v>144</v>
      </c>
      <c r="U549" t="s">
        <v>135</v>
      </c>
      <c r="V549" t="s">
        <v>872</v>
      </c>
      <c r="W549" s="1">
        <v>37621</v>
      </c>
      <c r="Y549">
        <v>1228738754</v>
      </c>
      <c r="AA549">
        <v>100139620728</v>
      </c>
      <c r="AD549" t="s">
        <v>62</v>
      </c>
      <c r="AF549" t="s">
        <v>64</v>
      </c>
      <c r="AG549" t="s">
        <v>47</v>
      </c>
      <c r="AH549">
        <v>0</v>
      </c>
      <c r="AI549" t="s">
        <v>48</v>
      </c>
      <c r="AJ549">
        <v>421736.8688</v>
      </c>
      <c r="AK549">
        <v>9330.4616999999998</v>
      </c>
      <c r="AL549">
        <v>45.2</v>
      </c>
      <c r="AM549">
        <v>1002</v>
      </c>
      <c r="AN549" t="s">
        <v>49</v>
      </c>
      <c r="AO549" t="s">
        <v>50</v>
      </c>
      <c r="AP549" t="s">
        <v>51</v>
      </c>
      <c r="AR549">
        <f t="shared" si="133"/>
        <v>9330.4616999999998</v>
      </c>
      <c r="AS549">
        <f t="shared" si="134"/>
        <v>421736.8688</v>
      </c>
      <c r="AT549" s="2">
        <f t="shared" si="135"/>
        <v>20</v>
      </c>
      <c r="AU549" s="2">
        <f t="shared" si="136"/>
        <v>235127.6348</v>
      </c>
      <c r="AV549" s="3">
        <f t="shared" si="128"/>
        <v>1E-3</v>
      </c>
      <c r="AW549" s="2">
        <f t="shared" si="137"/>
        <v>235.12763480000001</v>
      </c>
      <c r="AX549" s="2">
        <f t="shared" si="129"/>
        <v>147265</v>
      </c>
      <c r="AY549" s="2" t="str">
        <f t="shared" si="130"/>
        <v>льгота</v>
      </c>
      <c r="AZ549" s="2">
        <f t="shared" si="138"/>
        <v>235.12763480000001</v>
      </c>
      <c r="BA549" s="2" t="str">
        <f t="shared" si="139"/>
        <v>льгота</v>
      </c>
      <c r="BB549" s="2">
        <f t="shared" si="140"/>
        <v>235.12763480000001</v>
      </c>
      <c r="BC549" s="2" t="str">
        <f t="shared" si="141"/>
        <v>льгота</v>
      </c>
      <c r="BD549" s="2">
        <f t="shared" si="142"/>
        <v>235.12763480000001</v>
      </c>
      <c r="BE549" s="2" t="str">
        <f t="shared" si="143"/>
        <v>льгота</v>
      </c>
      <c r="BF549" s="2" t="str">
        <f t="shared" si="131"/>
        <v>льгота</v>
      </c>
      <c r="BG549" s="2"/>
      <c r="BH549" s="2" t="str">
        <f t="shared" si="132"/>
        <v>льгота</v>
      </c>
    </row>
    <row r="550" spans="1:60" x14ac:dyDescent="0.25">
      <c r="A550">
        <v>2185262</v>
      </c>
      <c r="B550">
        <v>13166687</v>
      </c>
      <c r="C550" t="s">
        <v>132</v>
      </c>
      <c r="D550">
        <v>2019</v>
      </c>
      <c r="E550">
        <v>0.14000000000000001</v>
      </c>
      <c r="F550">
        <v>631</v>
      </c>
      <c r="G550">
        <v>616</v>
      </c>
      <c r="H550">
        <v>0</v>
      </c>
      <c r="I550">
        <v>439649.42</v>
      </c>
      <c r="J550">
        <v>0</v>
      </c>
      <c r="K550">
        <v>0</v>
      </c>
      <c r="L550">
        <v>1</v>
      </c>
      <c r="M550" t="s">
        <v>873</v>
      </c>
      <c r="N550">
        <v>296859.84000000003</v>
      </c>
      <c r="O550">
        <v>44.7</v>
      </c>
      <c r="P550" t="s">
        <v>41</v>
      </c>
      <c r="Q550" t="s">
        <v>42</v>
      </c>
      <c r="R550" t="s">
        <v>42</v>
      </c>
      <c r="S550" s="1">
        <v>43606.452916666698</v>
      </c>
      <c r="T550" t="s">
        <v>144</v>
      </c>
      <c r="U550" t="s">
        <v>135</v>
      </c>
      <c r="V550" t="s">
        <v>874</v>
      </c>
      <c r="W550" s="1">
        <v>42025</v>
      </c>
      <c r="Y550">
        <v>1228711187</v>
      </c>
      <c r="AA550">
        <v>100148010600</v>
      </c>
      <c r="AF550" t="s">
        <v>64</v>
      </c>
      <c r="AG550" t="s">
        <v>47</v>
      </c>
      <c r="AH550">
        <v>0</v>
      </c>
      <c r="AI550" t="s">
        <v>48</v>
      </c>
      <c r="AJ550">
        <v>110854.1718</v>
      </c>
      <c r="AK550">
        <v>2479.9591</v>
      </c>
      <c r="AL550">
        <v>44.7</v>
      </c>
      <c r="AM550">
        <v>6003</v>
      </c>
      <c r="AN550" t="s">
        <v>199</v>
      </c>
      <c r="AO550" t="s">
        <v>50</v>
      </c>
      <c r="AP550" t="s">
        <v>51</v>
      </c>
      <c r="AR550">
        <f t="shared" si="133"/>
        <v>2479.9591</v>
      </c>
      <c r="AS550">
        <f t="shared" si="134"/>
        <v>110854.1718</v>
      </c>
      <c r="AT550" s="2">
        <f t="shared" si="135"/>
        <v>20</v>
      </c>
      <c r="AU550" s="2">
        <f t="shared" si="136"/>
        <v>61254.989799999996</v>
      </c>
      <c r="AV550" s="3">
        <f t="shared" si="128"/>
        <v>1E-3</v>
      </c>
      <c r="AW550" s="2">
        <f t="shared" si="137"/>
        <v>61.254989799999997</v>
      </c>
      <c r="AX550" s="2">
        <f t="shared" si="129"/>
        <v>296859.84000000003</v>
      </c>
      <c r="AY550" s="2">
        <f t="shared" si="130"/>
        <v>631</v>
      </c>
      <c r="AZ550" s="2">
        <f t="shared" si="138"/>
        <v>61.254989799999997</v>
      </c>
      <c r="BA550" s="2">
        <f t="shared" si="139"/>
        <v>61.254989799999997</v>
      </c>
      <c r="BB550" s="2">
        <f t="shared" si="140"/>
        <v>61.254989799999997</v>
      </c>
      <c r="BC550" s="2">
        <f t="shared" si="141"/>
        <v>61.254989799999997</v>
      </c>
      <c r="BD550" s="2">
        <f t="shared" si="142"/>
        <v>61.254989799999997</v>
      </c>
      <c r="BE550" s="2">
        <f t="shared" si="143"/>
        <v>61.254989799999997</v>
      </c>
      <c r="BF550" s="2">
        <f t="shared" si="131"/>
        <v>1</v>
      </c>
      <c r="BG550" s="2"/>
      <c r="BH550" s="2">
        <f t="shared" si="132"/>
        <v>61.254989799999997</v>
      </c>
    </row>
    <row r="551" spans="1:60" x14ac:dyDescent="0.25">
      <c r="A551">
        <v>2236161</v>
      </c>
      <c r="B551">
        <v>138994242</v>
      </c>
      <c r="C551" t="s">
        <v>132</v>
      </c>
      <c r="D551">
        <v>2019</v>
      </c>
      <c r="E551">
        <v>0.04</v>
      </c>
      <c r="F551">
        <v>0</v>
      </c>
      <c r="G551">
        <v>0</v>
      </c>
      <c r="H551">
        <v>0</v>
      </c>
      <c r="I551">
        <v>1.73</v>
      </c>
      <c r="J551">
        <v>0</v>
      </c>
      <c r="K551">
        <v>0</v>
      </c>
      <c r="L551">
        <v>1</v>
      </c>
      <c r="M551" t="s">
        <v>875</v>
      </c>
      <c r="N551">
        <v>1.17</v>
      </c>
      <c r="O551">
        <v>42.1</v>
      </c>
      <c r="P551" t="s">
        <v>41</v>
      </c>
      <c r="Q551" t="s">
        <v>42</v>
      </c>
      <c r="R551" t="s">
        <v>42</v>
      </c>
      <c r="S551" s="1">
        <v>43606.4558217593</v>
      </c>
      <c r="T551" t="s">
        <v>144</v>
      </c>
      <c r="U551" t="s">
        <v>135</v>
      </c>
      <c r="V551" t="s">
        <v>876</v>
      </c>
      <c r="W551" s="1">
        <v>41331</v>
      </c>
      <c r="Y551">
        <v>1228839405</v>
      </c>
      <c r="AA551">
        <v>100097815772</v>
      </c>
      <c r="AF551" t="s">
        <v>64</v>
      </c>
      <c r="AG551" t="s">
        <v>47</v>
      </c>
      <c r="AH551">
        <v>0</v>
      </c>
      <c r="AI551" t="s">
        <v>48</v>
      </c>
      <c r="AJ551">
        <v>205010.93040000001</v>
      </c>
      <c r="AK551">
        <v>4869.6183000000001</v>
      </c>
      <c r="AL551">
        <v>42.1</v>
      </c>
      <c r="AM551">
        <v>6003</v>
      </c>
      <c r="AN551" t="s">
        <v>199</v>
      </c>
      <c r="AO551" t="s">
        <v>50</v>
      </c>
      <c r="AP551" t="s">
        <v>51</v>
      </c>
      <c r="AR551">
        <f t="shared" si="133"/>
        <v>4869.6183000000001</v>
      </c>
      <c r="AS551">
        <f t="shared" si="134"/>
        <v>205010.93040000001</v>
      </c>
      <c r="AT551" s="2">
        <f t="shared" si="135"/>
        <v>20</v>
      </c>
      <c r="AU551" s="2">
        <f t="shared" si="136"/>
        <v>107618.5644</v>
      </c>
      <c r="AV551" s="3">
        <f t="shared" si="128"/>
        <v>1E-3</v>
      </c>
      <c r="AW551" s="2">
        <f t="shared" si="137"/>
        <v>107.61856440000001</v>
      </c>
      <c r="AX551" s="2">
        <f t="shared" si="129"/>
        <v>1.17</v>
      </c>
      <c r="AY551" s="2">
        <f t="shared" si="130"/>
        <v>0</v>
      </c>
      <c r="AZ551" s="2">
        <f t="shared" si="138"/>
        <v>21.523712880000005</v>
      </c>
      <c r="BA551" s="2">
        <f t="shared" si="139"/>
        <v>21.523712880000005</v>
      </c>
      <c r="BB551" s="2">
        <f t="shared" si="140"/>
        <v>43.04742576000001</v>
      </c>
      <c r="BC551" s="2">
        <f t="shared" si="141"/>
        <v>43.04742576000001</v>
      </c>
      <c r="BD551" s="2">
        <f t="shared" si="142"/>
        <v>64.571138640000001</v>
      </c>
      <c r="BE551" s="2">
        <f t="shared" si="143"/>
        <v>64.571138640000001</v>
      </c>
      <c r="BF551" s="2">
        <f t="shared" si="131"/>
        <v>1.4999999999999998</v>
      </c>
      <c r="BG551" s="2"/>
      <c r="BH551" s="2">
        <f t="shared" si="132"/>
        <v>47.352168336000013</v>
      </c>
    </row>
    <row r="552" spans="1:60" x14ac:dyDescent="0.25">
      <c r="A552">
        <v>2236162</v>
      </c>
      <c r="B552">
        <v>138994243</v>
      </c>
      <c r="C552" t="s">
        <v>132</v>
      </c>
      <c r="D552">
        <v>2019</v>
      </c>
      <c r="E552">
        <v>0.04</v>
      </c>
      <c r="F552">
        <v>0</v>
      </c>
      <c r="G552">
        <v>0</v>
      </c>
      <c r="H552">
        <v>0</v>
      </c>
      <c r="I552">
        <v>0.22</v>
      </c>
      <c r="J552">
        <v>0</v>
      </c>
      <c r="K552">
        <v>0</v>
      </c>
      <c r="L552">
        <v>0.125</v>
      </c>
      <c r="M552" t="s">
        <v>877</v>
      </c>
      <c r="N552">
        <v>1.17</v>
      </c>
      <c r="O552">
        <v>42.1</v>
      </c>
      <c r="P552" t="s">
        <v>58</v>
      </c>
      <c r="Q552" t="s">
        <v>59</v>
      </c>
      <c r="R552" t="s">
        <v>60</v>
      </c>
      <c r="S552" s="1">
        <v>43606.4377662037</v>
      </c>
      <c r="T552" t="s">
        <v>144</v>
      </c>
      <c r="U552" t="s">
        <v>135</v>
      </c>
      <c r="V552" t="s">
        <v>878</v>
      </c>
      <c r="W552" s="1">
        <v>42052</v>
      </c>
      <c r="Y552">
        <v>1228076818</v>
      </c>
      <c r="AA552">
        <v>100097809432</v>
      </c>
      <c r="AF552" t="s">
        <v>64</v>
      </c>
      <c r="AG552" t="s">
        <v>47</v>
      </c>
      <c r="AH552">
        <v>0</v>
      </c>
      <c r="AI552" t="s">
        <v>48</v>
      </c>
      <c r="AJ552">
        <v>204993.40839999999</v>
      </c>
      <c r="AK552">
        <v>4869.2021000000004</v>
      </c>
      <c r="AL552">
        <v>42.1</v>
      </c>
      <c r="AM552">
        <v>6003</v>
      </c>
      <c r="AN552" t="s">
        <v>199</v>
      </c>
      <c r="AO552" t="s">
        <v>50</v>
      </c>
      <c r="AP552" t="s">
        <v>51</v>
      </c>
      <c r="AR552">
        <f t="shared" si="133"/>
        <v>4869.2021000000004</v>
      </c>
      <c r="AS552">
        <f t="shared" si="134"/>
        <v>204993.40839999999</v>
      </c>
      <c r="AT552" s="2">
        <f t="shared" si="135"/>
        <v>20</v>
      </c>
      <c r="AU552" s="2">
        <f t="shared" si="136"/>
        <v>107609.36639999997</v>
      </c>
      <c r="AV552" s="3">
        <f t="shared" si="128"/>
        <v>1E-3</v>
      </c>
      <c r="AW552" s="2">
        <f t="shared" si="137"/>
        <v>13.451170799999996</v>
      </c>
      <c r="AX552" s="2">
        <f t="shared" si="129"/>
        <v>1.17</v>
      </c>
      <c r="AY552" s="2">
        <f t="shared" si="130"/>
        <v>0</v>
      </c>
      <c r="AZ552" s="2">
        <f t="shared" si="138"/>
        <v>2.6902341599999993</v>
      </c>
      <c r="BA552" s="2">
        <f t="shared" si="139"/>
        <v>2.6902341599999993</v>
      </c>
      <c r="BB552" s="2">
        <f t="shared" si="140"/>
        <v>5.3804683199999985</v>
      </c>
      <c r="BC552" s="2">
        <f t="shared" si="141"/>
        <v>5.3804683199999985</v>
      </c>
      <c r="BD552" s="2">
        <f t="shared" si="142"/>
        <v>8.0707024799999978</v>
      </c>
      <c r="BE552" s="2">
        <f t="shared" si="143"/>
        <v>8.0707024799999978</v>
      </c>
      <c r="BF552" s="2">
        <f t="shared" si="131"/>
        <v>1.5</v>
      </c>
      <c r="BG552" s="2"/>
      <c r="BH552" s="2">
        <f t="shared" si="132"/>
        <v>5.9185151519999986</v>
      </c>
    </row>
    <row r="553" spans="1:60" x14ac:dyDescent="0.25">
      <c r="A553">
        <v>2236163</v>
      </c>
      <c r="B553">
        <v>138994243</v>
      </c>
      <c r="C553" t="s">
        <v>132</v>
      </c>
      <c r="D553">
        <v>2019</v>
      </c>
      <c r="E553">
        <v>0.04</v>
      </c>
      <c r="F553">
        <v>0</v>
      </c>
      <c r="G553">
        <v>0</v>
      </c>
      <c r="H553">
        <v>0</v>
      </c>
      <c r="I553">
        <v>0.22</v>
      </c>
      <c r="J553">
        <v>0</v>
      </c>
      <c r="K553">
        <v>0</v>
      </c>
      <c r="L553">
        <v>0.125</v>
      </c>
      <c r="M553" t="s">
        <v>877</v>
      </c>
      <c r="N553">
        <v>1.17</v>
      </c>
      <c r="O553">
        <v>42.1</v>
      </c>
      <c r="P553" t="s">
        <v>58</v>
      </c>
      <c r="Q553" t="s">
        <v>59</v>
      </c>
      <c r="R553" t="s">
        <v>60</v>
      </c>
      <c r="S553" s="1">
        <v>43606.433298611097</v>
      </c>
      <c r="T553" t="s">
        <v>144</v>
      </c>
      <c r="U553" t="s">
        <v>135</v>
      </c>
      <c r="V553" t="s">
        <v>878</v>
      </c>
      <c r="W553" s="1">
        <v>42052</v>
      </c>
      <c r="Y553">
        <v>1227898285</v>
      </c>
      <c r="AA553">
        <v>100138262967</v>
      </c>
      <c r="AF553" t="s">
        <v>64</v>
      </c>
      <c r="AG553" t="s">
        <v>47</v>
      </c>
      <c r="AH553">
        <v>0</v>
      </c>
      <c r="AI553" t="s">
        <v>48</v>
      </c>
      <c r="AJ553">
        <v>204993.40839999999</v>
      </c>
      <c r="AK553">
        <v>4869.2021000000004</v>
      </c>
      <c r="AL553">
        <v>42.1</v>
      </c>
      <c r="AM553">
        <v>6003</v>
      </c>
      <c r="AN553" t="s">
        <v>199</v>
      </c>
      <c r="AO553" t="s">
        <v>50</v>
      </c>
      <c r="AP553" t="s">
        <v>51</v>
      </c>
      <c r="AR553">
        <f t="shared" si="133"/>
        <v>4869.2021000000004</v>
      </c>
      <c r="AS553">
        <f t="shared" si="134"/>
        <v>204993.40839999999</v>
      </c>
      <c r="AT553" s="2">
        <f t="shared" si="135"/>
        <v>20</v>
      </c>
      <c r="AU553" s="2">
        <f t="shared" si="136"/>
        <v>107609.36639999997</v>
      </c>
      <c r="AV553" s="3">
        <f t="shared" si="128"/>
        <v>1E-3</v>
      </c>
      <c r="AW553" s="2">
        <f t="shared" si="137"/>
        <v>13.451170799999996</v>
      </c>
      <c r="AX553" s="2">
        <f t="shared" si="129"/>
        <v>1.17</v>
      </c>
      <c r="AY553" s="2">
        <f t="shared" si="130"/>
        <v>0</v>
      </c>
      <c r="AZ553" s="2">
        <f t="shared" si="138"/>
        <v>2.6902341599999993</v>
      </c>
      <c r="BA553" s="2">
        <f t="shared" si="139"/>
        <v>2.6902341599999993</v>
      </c>
      <c r="BB553" s="2">
        <f t="shared" si="140"/>
        <v>5.3804683199999985</v>
      </c>
      <c r="BC553" s="2">
        <f t="shared" si="141"/>
        <v>5.3804683199999985</v>
      </c>
      <c r="BD553" s="2">
        <f t="shared" si="142"/>
        <v>8.0707024799999978</v>
      </c>
      <c r="BE553" s="2">
        <f t="shared" si="143"/>
        <v>8.0707024799999978</v>
      </c>
      <c r="BF553" s="2">
        <f t="shared" si="131"/>
        <v>1.5</v>
      </c>
      <c r="BG553" s="2"/>
      <c r="BH553" s="2">
        <f t="shared" si="132"/>
        <v>5.9185151519999986</v>
      </c>
    </row>
    <row r="554" spans="1:60" x14ac:dyDescent="0.25">
      <c r="A554">
        <v>2236164</v>
      </c>
      <c r="B554">
        <v>138994243</v>
      </c>
      <c r="C554" t="s">
        <v>132</v>
      </c>
      <c r="D554">
        <v>2019</v>
      </c>
      <c r="E554">
        <v>0.04</v>
      </c>
      <c r="F554">
        <v>0</v>
      </c>
      <c r="G554">
        <v>0</v>
      </c>
      <c r="H554">
        <v>0</v>
      </c>
      <c r="I554">
        <v>0.22</v>
      </c>
      <c r="J554">
        <v>0</v>
      </c>
      <c r="K554">
        <v>0</v>
      </c>
      <c r="L554">
        <v>0.125</v>
      </c>
      <c r="M554" t="s">
        <v>877</v>
      </c>
      <c r="N554">
        <v>1.17</v>
      </c>
      <c r="O554">
        <v>42.1</v>
      </c>
      <c r="P554" t="s">
        <v>41</v>
      </c>
      <c r="Q554" t="s">
        <v>42</v>
      </c>
      <c r="R554" t="s">
        <v>42</v>
      </c>
      <c r="S554" s="1">
        <v>43606.4590046296</v>
      </c>
      <c r="T554" t="s">
        <v>144</v>
      </c>
      <c r="U554" t="s">
        <v>135</v>
      </c>
      <c r="V554" t="s">
        <v>878</v>
      </c>
      <c r="W554" s="1">
        <v>42052</v>
      </c>
      <c r="Y554">
        <v>1228976075</v>
      </c>
      <c r="AA554">
        <v>100138275331</v>
      </c>
      <c r="AF554" t="s">
        <v>64</v>
      </c>
      <c r="AG554" t="s">
        <v>47</v>
      </c>
      <c r="AH554">
        <v>0</v>
      </c>
      <c r="AI554" t="s">
        <v>48</v>
      </c>
      <c r="AJ554">
        <v>204993.40839999999</v>
      </c>
      <c r="AK554">
        <v>4869.2021000000004</v>
      </c>
      <c r="AL554">
        <v>42.1</v>
      </c>
      <c r="AM554">
        <v>6003</v>
      </c>
      <c r="AN554" t="s">
        <v>199</v>
      </c>
      <c r="AO554" t="s">
        <v>50</v>
      </c>
      <c r="AP554" t="s">
        <v>51</v>
      </c>
      <c r="AR554">
        <f t="shared" si="133"/>
        <v>4869.2021000000004</v>
      </c>
      <c r="AS554">
        <f t="shared" si="134"/>
        <v>204993.40839999999</v>
      </c>
      <c r="AT554" s="2">
        <f t="shared" si="135"/>
        <v>20</v>
      </c>
      <c r="AU554" s="2">
        <f t="shared" si="136"/>
        <v>107609.36639999997</v>
      </c>
      <c r="AV554" s="3">
        <f t="shared" si="128"/>
        <v>1E-3</v>
      </c>
      <c r="AW554" s="2">
        <f t="shared" si="137"/>
        <v>13.451170799999996</v>
      </c>
      <c r="AX554" s="2">
        <f t="shared" si="129"/>
        <v>1.17</v>
      </c>
      <c r="AY554" s="2">
        <f t="shared" si="130"/>
        <v>0</v>
      </c>
      <c r="AZ554" s="2">
        <f t="shared" si="138"/>
        <v>2.6902341599999993</v>
      </c>
      <c r="BA554" s="2">
        <f t="shared" si="139"/>
        <v>2.6902341599999993</v>
      </c>
      <c r="BB554" s="2">
        <f t="shared" si="140"/>
        <v>5.3804683199999985</v>
      </c>
      <c r="BC554" s="2">
        <f t="shared" si="141"/>
        <v>5.3804683199999985</v>
      </c>
      <c r="BD554" s="2">
        <f t="shared" si="142"/>
        <v>8.0707024799999978</v>
      </c>
      <c r="BE554" s="2">
        <f t="shared" si="143"/>
        <v>8.0707024799999978</v>
      </c>
      <c r="BF554" s="2">
        <f t="shared" si="131"/>
        <v>1.5</v>
      </c>
      <c r="BG554" s="2"/>
      <c r="BH554" s="2">
        <f t="shared" si="132"/>
        <v>5.9185151519999986</v>
      </c>
    </row>
    <row r="555" spans="1:60" x14ac:dyDescent="0.25">
      <c r="A555">
        <v>2236165</v>
      </c>
      <c r="B555">
        <v>138994243</v>
      </c>
      <c r="C555" t="s">
        <v>132</v>
      </c>
      <c r="D555">
        <v>2019</v>
      </c>
      <c r="E555">
        <v>0.04</v>
      </c>
      <c r="F555">
        <v>0</v>
      </c>
      <c r="G555">
        <v>0</v>
      </c>
      <c r="H555">
        <v>0</v>
      </c>
      <c r="I555">
        <v>0.22</v>
      </c>
      <c r="J555">
        <v>0</v>
      </c>
      <c r="K555">
        <v>0</v>
      </c>
      <c r="L555">
        <v>0.125</v>
      </c>
      <c r="M555" t="s">
        <v>877</v>
      </c>
      <c r="N555">
        <v>1.17</v>
      </c>
      <c r="O555">
        <v>42.1</v>
      </c>
      <c r="P555" t="s">
        <v>58</v>
      </c>
      <c r="Q555" t="s">
        <v>59</v>
      </c>
      <c r="R555" t="s">
        <v>60</v>
      </c>
      <c r="S555" s="1">
        <v>43606.437337962998</v>
      </c>
      <c r="T555" t="s">
        <v>144</v>
      </c>
      <c r="U555" t="s">
        <v>135</v>
      </c>
      <c r="V555" t="s">
        <v>878</v>
      </c>
      <c r="W555" s="1">
        <v>42052</v>
      </c>
      <c r="Y555">
        <v>1228058931</v>
      </c>
      <c r="AA555">
        <v>100138341695</v>
      </c>
      <c r="AF555" t="s">
        <v>64</v>
      </c>
      <c r="AG555" t="s">
        <v>47</v>
      </c>
      <c r="AH555">
        <v>0</v>
      </c>
      <c r="AI555" t="s">
        <v>48</v>
      </c>
      <c r="AJ555">
        <v>204993.40839999999</v>
      </c>
      <c r="AK555">
        <v>4869.2021000000004</v>
      </c>
      <c r="AL555">
        <v>42.1</v>
      </c>
      <c r="AM555">
        <v>6003</v>
      </c>
      <c r="AN555" t="s">
        <v>199</v>
      </c>
      <c r="AO555" t="s">
        <v>50</v>
      </c>
      <c r="AP555" t="s">
        <v>51</v>
      </c>
      <c r="AR555">
        <f t="shared" si="133"/>
        <v>4869.2021000000004</v>
      </c>
      <c r="AS555">
        <f t="shared" si="134"/>
        <v>204993.40839999999</v>
      </c>
      <c r="AT555" s="2">
        <f t="shared" si="135"/>
        <v>20</v>
      </c>
      <c r="AU555" s="2">
        <f t="shared" si="136"/>
        <v>107609.36639999997</v>
      </c>
      <c r="AV555" s="3">
        <f t="shared" si="128"/>
        <v>1E-3</v>
      </c>
      <c r="AW555" s="2">
        <f t="shared" si="137"/>
        <v>13.451170799999996</v>
      </c>
      <c r="AX555" s="2">
        <f t="shared" si="129"/>
        <v>1.17</v>
      </c>
      <c r="AY555" s="2">
        <f t="shared" si="130"/>
        <v>0</v>
      </c>
      <c r="AZ555" s="2">
        <f t="shared" si="138"/>
        <v>2.6902341599999993</v>
      </c>
      <c r="BA555" s="2">
        <f t="shared" si="139"/>
        <v>2.6902341599999993</v>
      </c>
      <c r="BB555" s="2">
        <f t="shared" si="140"/>
        <v>5.3804683199999985</v>
      </c>
      <c r="BC555" s="2">
        <f t="shared" si="141"/>
        <v>5.3804683199999985</v>
      </c>
      <c r="BD555" s="2">
        <f t="shared" si="142"/>
        <v>8.0707024799999978</v>
      </c>
      <c r="BE555" s="2">
        <f t="shared" si="143"/>
        <v>8.0707024799999978</v>
      </c>
      <c r="BF555" s="2">
        <f t="shared" si="131"/>
        <v>1.5</v>
      </c>
      <c r="BG555" s="2"/>
      <c r="BH555" s="2">
        <f t="shared" si="132"/>
        <v>5.9185151519999986</v>
      </c>
    </row>
    <row r="556" spans="1:60" x14ac:dyDescent="0.25">
      <c r="A556">
        <v>2236166</v>
      </c>
      <c r="B556">
        <v>138994243</v>
      </c>
      <c r="C556" t="s">
        <v>132</v>
      </c>
      <c r="D556">
        <v>2019</v>
      </c>
      <c r="E556">
        <v>0.04</v>
      </c>
      <c r="F556">
        <v>0</v>
      </c>
      <c r="G556">
        <v>0</v>
      </c>
      <c r="H556">
        <v>0</v>
      </c>
      <c r="I556">
        <v>0.22</v>
      </c>
      <c r="J556">
        <v>0</v>
      </c>
      <c r="K556">
        <v>0</v>
      </c>
      <c r="L556">
        <v>0.125</v>
      </c>
      <c r="M556" t="s">
        <v>877</v>
      </c>
      <c r="N556">
        <v>1.17</v>
      </c>
      <c r="O556">
        <v>42.1</v>
      </c>
      <c r="P556" t="s">
        <v>41</v>
      </c>
      <c r="Q556" t="s">
        <v>42</v>
      </c>
      <c r="R556" t="s">
        <v>42</v>
      </c>
      <c r="S556" s="1">
        <v>43606.455694444398</v>
      </c>
      <c r="T556" t="s">
        <v>144</v>
      </c>
      <c r="U556" t="s">
        <v>135</v>
      </c>
      <c r="V556" t="s">
        <v>878</v>
      </c>
      <c r="W556" s="1">
        <v>42052</v>
      </c>
      <c r="Y556">
        <v>1228834309</v>
      </c>
      <c r="AA556">
        <v>100139212497</v>
      </c>
      <c r="AF556" t="s">
        <v>64</v>
      </c>
      <c r="AG556" t="s">
        <v>47</v>
      </c>
      <c r="AH556">
        <v>0</v>
      </c>
      <c r="AI556" t="s">
        <v>48</v>
      </c>
      <c r="AJ556">
        <v>204993.40839999999</v>
      </c>
      <c r="AK556">
        <v>4869.2021000000004</v>
      </c>
      <c r="AL556">
        <v>42.1</v>
      </c>
      <c r="AM556">
        <v>6003</v>
      </c>
      <c r="AN556" t="s">
        <v>199</v>
      </c>
      <c r="AO556" t="s">
        <v>50</v>
      </c>
      <c r="AP556" t="s">
        <v>51</v>
      </c>
      <c r="AR556">
        <f t="shared" si="133"/>
        <v>4869.2021000000004</v>
      </c>
      <c r="AS556">
        <f t="shared" si="134"/>
        <v>204993.40839999999</v>
      </c>
      <c r="AT556" s="2">
        <f t="shared" si="135"/>
        <v>20</v>
      </c>
      <c r="AU556" s="2">
        <f t="shared" si="136"/>
        <v>107609.36639999997</v>
      </c>
      <c r="AV556" s="3">
        <f t="shared" si="128"/>
        <v>1E-3</v>
      </c>
      <c r="AW556" s="2">
        <f t="shared" si="137"/>
        <v>13.451170799999996</v>
      </c>
      <c r="AX556" s="2">
        <f t="shared" si="129"/>
        <v>1.17</v>
      </c>
      <c r="AY556" s="2">
        <f t="shared" si="130"/>
        <v>0</v>
      </c>
      <c r="AZ556" s="2">
        <f t="shared" si="138"/>
        <v>2.6902341599999993</v>
      </c>
      <c r="BA556" s="2">
        <f t="shared" si="139"/>
        <v>2.6902341599999993</v>
      </c>
      <c r="BB556" s="2">
        <f t="shared" si="140"/>
        <v>5.3804683199999985</v>
      </c>
      <c r="BC556" s="2">
        <f t="shared" si="141"/>
        <v>5.3804683199999985</v>
      </c>
      <c r="BD556" s="2">
        <f t="shared" si="142"/>
        <v>8.0707024799999978</v>
      </c>
      <c r="BE556" s="2">
        <f t="shared" si="143"/>
        <v>8.0707024799999978</v>
      </c>
      <c r="BF556" s="2">
        <f t="shared" si="131"/>
        <v>1.5</v>
      </c>
      <c r="BG556" s="2"/>
      <c r="BH556" s="2">
        <f t="shared" si="132"/>
        <v>5.9185151519999986</v>
      </c>
    </row>
    <row r="557" spans="1:60" x14ac:dyDescent="0.25">
      <c r="A557">
        <v>2236167</v>
      </c>
      <c r="B557">
        <v>138994243</v>
      </c>
      <c r="C557" t="s">
        <v>132</v>
      </c>
      <c r="D557">
        <v>2019</v>
      </c>
      <c r="E557">
        <v>0.04</v>
      </c>
      <c r="F557">
        <v>0</v>
      </c>
      <c r="G557">
        <v>0</v>
      </c>
      <c r="H557">
        <v>0</v>
      </c>
      <c r="I557">
        <v>0.22</v>
      </c>
      <c r="J557">
        <v>0</v>
      </c>
      <c r="K557">
        <v>0</v>
      </c>
      <c r="L557">
        <v>0.125</v>
      </c>
      <c r="M557" t="s">
        <v>877</v>
      </c>
      <c r="N557">
        <v>1.17</v>
      </c>
      <c r="O557">
        <v>42.1</v>
      </c>
      <c r="P557" t="s">
        <v>58</v>
      </c>
      <c r="Q557" t="s">
        <v>59</v>
      </c>
      <c r="R557" t="s">
        <v>60</v>
      </c>
      <c r="S557" s="1">
        <v>43606.435868055603</v>
      </c>
      <c r="T557" t="s">
        <v>144</v>
      </c>
      <c r="U557" t="s">
        <v>135</v>
      </c>
      <c r="V557" t="s">
        <v>878</v>
      </c>
      <c r="W557" s="1">
        <v>42052</v>
      </c>
      <c r="Y557">
        <v>1227999918</v>
      </c>
      <c r="AA557">
        <v>100159873641</v>
      </c>
      <c r="AF557" t="s">
        <v>64</v>
      </c>
      <c r="AG557" t="s">
        <v>47</v>
      </c>
      <c r="AH557">
        <v>0</v>
      </c>
      <c r="AI557" t="s">
        <v>48</v>
      </c>
      <c r="AJ557">
        <v>204993.40839999999</v>
      </c>
      <c r="AK557">
        <v>4869.2021000000004</v>
      </c>
      <c r="AL557">
        <v>42.1</v>
      </c>
      <c r="AM557">
        <v>6003</v>
      </c>
      <c r="AN557" t="s">
        <v>199</v>
      </c>
      <c r="AO557" t="s">
        <v>50</v>
      </c>
      <c r="AP557" t="s">
        <v>51</v>
      </c>
      <c r="AR557">
        <f t="shared" si="133"/>
        <v>4869.2021000000004</v>
      </c>
      <c r="AS557">
        <f t="shared" si="134"/>
        <v>204993.40839999999</v>
      </c>
      <c r="AT557" s="2">
        <f t="shared" si="135"/>
        <v>20</v>
      </c>
      <c r="AU557" s="2">
        <f t="shared" si="136"/>
        <v>107609.36639999997</v>
      </c>
      <c r="AV557" s="3">
        <f t="shared" si="128"/>
        <v>1E-3</v>
      </c>
      <c r="AW557" s="2">
        <f t="shared" si="137"/>
        <v>13.451170799999996</v>
      </c>
      <c r="AX557" s="2">
        <f t="shared" si="129"/>
        <v>1.17</v>
      </c>
      <c r="AY557" s="2">
        <f t="shared" si="130"/>
        <v>0</v>
      </c>
      <c r="AZ557" s="2">
        <f t="shared" si="138"/>
        <v>2.6902341599999993</v>
      </c>
      <c r="BA557" s="2">
        <f t="shared" si="139"/>
        <v>2.6902341599999993</v>
      </c>
      <c r="BB557" s="2">
        <f t="shared" si="140"/>
        <v>5.3804683199999985</v>
      </c>
      <c r="BC557" s="2">
        <f t="shared" si="141"/>
        <v>5.3804683199999985</v>
      </c>
      <c r="BD557" s="2">
        <f t="shared" si="142"/>
        <v>8.0707024799999978</v>
      </c>
      <c r="BE557" s="2">
        <f t="shared" si="143"/>
        <v>8.0707024799999978</v>
      </c>
      <c r="BF557" s="2">
        <f t="shared" si="131"/>
        <v>1.5</v>
      </c>
      <c r="BG557" s="2"/>
      <c r="BH557" s="2">
        <f t="shared" si="132"/>
        <v>5.9185151519999986</v>
      </c>
    </row>
    <row r="558" spans="1:60" x14ac:dyDescent="0.25">
      <c r="A558">
        <v>2236168</v>
      </c>
      <c r="B558">
        <v>138994243</v>
      </c>
      <c r="C558" t="s">
        <v>132</v>
      </c>
      <c r="D558">
        <v>2019</v>
      </c>
      <c r="E558">
        <v>0.04</v>
      </c>
      <c r="F558">
        <v>0</v>
      </c>
      <c r="G558">
        <v>0</v>
      </c>
      <c r="H558">
        <v>0</v>
      </c>
      <c r="I558">
        <v>0.22</v>
      </c>
      <c r="J558">
        <v>0</v>
      </c>
      <c r="K558">
        <v>0</v>
      </c>
      <c r="L558">
        <v>0.125</v>
      </c>
      <c r="M558" t="s">
        <v>877</v>
      </c>
      <c r="N558">
        <v>1.17</v>
      </c>
      <c r="O558">
        <v>42.1</v>
      </c>
      <c r="P558" t="s">
        <v>41</v>
      </c>
      <c r="Q558" t="s">
        <v>42</v>
      </c>
      <c r="R558" t="s">
        <v>42</v>
      </c>
      <c r="S558" s="1">
        <v>43606.441724536999</v>
      </c>
      <c r="T558" t="s">
        <v>144</v>
      </c>
      <c r="U558" t="s">
        <v>135</v>
      </c>
      <c r="V558" t="s">
        <v>878</v>
      </c>
      <c r="W558" s="1">
        <v>42052</v>
      </c>
      <c r="Y558">
        <v>1228239085</v>
      </c>
      <c r="AA558">
        <v>100201006934</v>
      </c>
      <c r="AF558" t="s">
        <v>64</v>
      </c>
      <c r="AG558" t="s">
        <v>47</v>
      </c>
      <c r="AH558">
        <v>0</v>
      </c>
      <c r="AI558" t="s">
        <v>48</v>
      </c>
      <c r="AJ558">
        <v>204993.40839999999</v>
      </c>
      <c r="AK558">
        <v>4869.2021000000004</v>
      </c>
      <c r="AL558">
        <v>42.1</v>
      </c>
      <c r="AM558">
        <v>6003</v>
      </c>
      <c r="AN558" t="s">
        <v>199</v>
      </c>
      <c r="AO558" t="s">
        <v>50</v>
      </c>
      <c r="AP558" t="s">
        <v>51</v>
      </c>
      <c r="AR558">
        <f t="shared" si="133"/>
        <v>4869.2021000000004</v>
      </c>
      <c r="AS558">
        <f t="shared" si="134"/>
        <v>204993.40839999999</v>
      </c>
      <c r="AT558" s="2">
        <f t="shared" si="135"/>
        <v>20</v>
      </c>
      <c r="AU558" s="2">
        <f t="shared" si="136"/>
        <v>107609.36639999997</v>
      </c>
      <c r="AV558" s="3">
        <f t="shared" si="128"/>
        <v>1E-3</v>
      </c>
      <c r="AW558" s="2">
        <f t="shared" si="137"/>
        <v>13.451170799999996</v>
      </c>
      <c r="AX558" s="2">
        <f t="shared" si="129"/>
        <v>1.17</v>
      </c>
      <c r="AY558" s="2">
        <f t="shared" si="130"/>
        <v>0</v>
      </c>
      <c r="AZ558" s="2">
        <f t="shared" si="138"/>
        <v>2.6902341599999993</v>
      </c>
      <c r="BA558" s="2">
        <f t="shared" si="139"/>
        <v>2.6902341599999993</v>
      </c>
      <c r="BB558" s="2">
        <f t="shared" si="140"/>
        <v>5.3804683199999985</v>
      </c>
      <c r="BC558" s="2">
        <f t="shared" si="141"/>
        <v>5.3804683199999985</v>
      </c>
      <c r="BD558" s="2">
        <f t="shared" si="142"/>
        <v>8.0707024799999978</v>
      </c>
      <c r="BE558" s="2">
        <f t="shared" si="143"/>
        <v>8.0707024799999978</v>
      </c>
      <c r="BF558" s="2">
        <f t="shared" si="131"/>
        <v>1.5</v>
      </c>
      <c r="BG558" s="2"/>
      <c r="BH558" s="2">
        <f t="shared" si="132"/>
        <v>5.9185151519999986</v>
      </c>
    </row>
    <row r="559" spans="1:60" x14ac:dyDescent="0.25">
      <c r="A559">
        <v>2236169</v>
      </c>
      <c r="B559">
        <v>138994243</v>
      </c>
      <c r="C559" t="s">
        <v>132</v>
      </c>
      <c r="D559">
        <v>2019</v>
      </c>
      <c r="E559">
        <v>0.04</v>
      </c>
      <c r="F559">
        <v>0</v>
      </c>
      <c r="G559">
        <v>0</v>
      </c>
      <c r="H559">
        <v>0</v>
      </c>
      <c r="I559">
        <v>0.22</v>
      </c>
      <c r="J559">
        <v>0</v>
      </c>
      <c r="K559">
        <v>0</v>
      </c>
      <c r="L559">
        <v>0.125</v>
      </c>
      <c r="M559" t="s">
        <v>877</v>
      </c>
      <c r="N559">
        <v>1.17</v>
      </c>
      <c r="O559">
        <v>42.1</v>
      </c>
      <c r="P559" t="s">
        <v>41</v>
      </c>
      <c r="Q559" t="s">
        <v>42</v>
      </c>
      <c r="R559" t="s">
        <v>42</v>
      </c>
      <c r="S559" s="1">
        <v>43606.435462963003</v>
      </c>
      <c r="T559" t="s">
        <v>144</v>
      </c>
      <c r="U559" t="s">
        <v>135</v>
      </c>
      <c r="V559" t="s">
        <v>878</v>
      </c>
      <c r="W559" s="1">
        <v>42052</v>
      </c>
      <c r="Y559">
        <v>1227984065</v>
      </c>
      <c r="AA559">
        <v>2000104592297</v>
      </c>
      <c r="AF559" t="s">
        <v>64</v>
      </c>
      <c r="AG559" t="s">
        <v>47</v>
      </c>
      <c r="AH559">
        <v>0</v>
      </c>
      <c r="AI559" t="s">
        <v>48</v>
      </c>
      <c r="AJ559">
        <v>204993.40839999999</v>
      </c>
      <c r="AK559">
        <v>4869.2021000000004</v>
      </c>
      <c r="AL559">
        <v>42.1</v>
      </c>
      <c r="AM559">
        <v>6003</v>
      </c>
      <c r="AN559" t="s">
        <v>199</v>
      </c>
      <c r="AO559" t="s">
        <v>50</v>
      </c>
      <c r="AP559" t="s">
        <v>51</v>
      </c>
      <c r="AR559">
        <f t="shared" si="133"/>
        <v>4869.2021000000004</v>
      </c>
      <c r="AS559">
        <f t="shared" si="134"/>
        <v>204993.40839999999</v>
      </c>
      <c r="AT559" s="2">
        <f t="shared" si="135"/>
        <v>20</v>
      </c>
      <c r="AU559" s="2">
        <f t="shared" si="136"/>
        <v>107609.36639999997</v>
      </c>
      <c r="AV559" s="3">
        <f t="shared" si="128"/>
        <v>1E-3</v>
      </c>
      <c r="AW559" s="2">
        <f t="shared" si="137"/>
        <v>13.451170799999996</v>
      </c>
      <c r="AX559" s="2">
        <f t="shared" si="129"/>
        <v>1.17</v>
      </c>
      <c r="AY559" s="2">
        <f t="shared" si="130"/>
        <v>0</v>
      </c>
      <c r="AZ559" s="2">
        <f t="shared" si="138"/>
        <v>2.6902341599999993</v>
      </c>
      <c r="BA559" s="2">
        <f t="shared" si="139"/>
        <v>2.6902341599999993</v>
      </c>
      <c r="BB559" s="2">
        <f t="shared" si="140"/>
        <v>5.3804683199999985</v>
      </c>
      <c r="BC559" s="2">
        <f t="shared" si="141"/>
        <v>5.3804683199999985</v>
      </c>
      <c r="BD559" s="2">
        <f t="shared" si="142"/>
        <v>8.0707024799999978</v>
      </c>
      <c r="BE559" s="2">
        <f t="shared" si="143"/>
        <v>8.0707024799999978</v>
      </c>
      <c r="BF559" s="2">
        <f t="shared" si="131"/>
        <v>1.5</v>
      </c>
      <c r="BG559" s="2"/>
      <c r="BH559" s="2">
        <f t="shared" si="132"/>
        <v>5.9185151519999986</v>
      </c>
    </row>
    <row r="560" spans="1:60" x14ac:dyDescent="0.25">
      <c r="A560">
        <v>2236150</v>
      </c>
      <c r="B560">
        <v>138949068</v>
      </c>
      <c r="C560" t="s">
        <v>132</v>
      </c>
      <c r="D560">
        <v>2019</v>
      </c>
      <c r="E560">
        <v>0.04</v>
      </c>
      <c r="F560">
        <v>0</v>
      </c>
      <c r="G560">
        <v>0</v>
      </c>
      <c r="H560">
        <v>0</v>
      </c>
      <c r="I560">
        <v>1.48</v>
      </c>
      <c r="J560">
        <v>0</v>
      </c>
      <c r="K560">
        <v>0</v>
      </c>
      <c r="L560">
        <v>1</v>
      </c>
      <c r="M560" t="s">
        <v>879</v>
      </c>
      <c r="N560">
        <v>1</v>
      </c>
      <c r="O560">
        <v>42.1</v>
      </c>
      <c r="P560" t="s">
        <v>41</v>
      </c>
      <c r="Q560" t="s">
        <v>42</v>
      </c>
      <c r="R560" t="s">
        <v>42</v>
      </c>
      <c r="S560" s="1">
        <v>43606.436319444401</v>
      </c>
      <c r="T560" t="s">
        <v>144</v>
      </c>
      <c r="U560" t="s">
        <v>135</v>
      </c>
      <c r="V560" t="s">
        <v>880</v>
      </c>
      <c r="W560" s="1">
        <v>42299</v>
      </c>
      <c r="Y560">
        <v>1228017793</v>
      </c>
      <c r="AA560">
        <v>100092960948</v>
      </c>
      <c r="AF560" t="s">
        <v>64</v>
      </c>
      <c r="AG560" t="s">
        <v>47</v>
      </c>
      <c r="AH560">
        <v>0</v>
      </c>
      <c r="AI560" t="s">
        <v>48</v>
      </c>
      <c r="AJ560">
        <v>205010.93040000001</v>
      </c>
      <c r="AK560">
        <v>4869.6183000000001</v>
      </c>
      <c r="AL560">
        <v>42.1</v>
      </c>
      <c r="AM560">
        <v>6003</v>
      </c>
      <c r="AN560" t="s">
        <v>199</v>
      </c>
      <c r="AO560" t="s">
        <v>50</v>
      </c>
      <c r="AP560" t="s">
        <v>51</v>
      </c>
      <c r="AR560">
        <f t="shared" si="133"/>
        <v>4869.6183000000001</v>
      </c>
      <c r="AS560">
        <f t="shared" si="134"/>
        <v>205010.93040000001</v>
      </c>
      <c r="AT560" s="2">
        <f t="shared" si="135"/>
        <v>20</v>
      </c>
      <c r="AU560" s="2">
        <f t="shared" si="136"/>
        <v>107618.5644</v>
      </c>
      <c r="AV560" s="3">
        <f t="shared" si="128"/>
        <v>1E-3</v>
      </c>
      <c r="AW560" s="2">
        <f t="shared" si="137"/>
        <v>107.61856440000001</v>
      </c>
      <c r="AX560" s="2">
        <f t="shared" si="129"/>
        <v>1</v>
      </c>
      <c r="AY560" s="2">
        <f t="shared" si="130"/>
        <v>0</v>
      </c>
      <c r="AZ560" s="2">
        <f t="shared" si="138"/>
        <v>21.523712880000005</v>
      </c>
      <c r="BA560" s="2">
        <f t="shared" si="139"/>
        <v>21.523712880000005</v>
      </c>
      <c r="BB560" s="2">
        <f t="shared" si="140"/>
        <v>43.04742576000001</v>
      </c>
      <c r="BC560" s="2">
        <f t="shared" si="141"/>
        <v>43.04742576000001</v>
      </c>
      <c r="BD560" s="2">
        <f t="shared" si="142"/>
        <v>64.571138640000001</v>
      </c>
      <c r="BE560" s="2">
        <f t="shared" si="143"/>
        <v>64.571138640000001</v>
      </c>
      <c r="BF560" s="2">
        <f t="shared" si="131"/>
        <v>1.4999999999999998</v>
      </c>
      <c r="BG560" s="2"/>
      <c r="BH560" s="2">
        <f t="shared" si="132"/>
        <v>47.352168336000013</v>
      </c>
    </row>
    <row r="561" spans="1:60" x14ac:dyDescent="0.25">
      <c r="A561">
        <v>2187287</v>
      </c>
      <c r="B561">
        <v>13159116</v>
      </c>
      <c r="C561" t="s">
        <v>132</v>
      </c>
      <c r="D561">
        <v>2019</v>
      </c>
      <c r="E561">
        <v>0.04</v>
      </c>
      <c r="F561">
        <v>106</v>
      </c>
      <c r="G561">
        <v>103</v>
      </c>
      <c r="H561">
        <v>0</v>
      </c>
      <c r="I561">
        <v>256319.63</v>
      </c>
      <c r="J561">
        <v>0</v>
      </c>
      <c r="K561">
        <v>0</v>
      </c>
      <c r="L561">
        <v>1</v>
      </c>
      <c r="M561" t="s">
        <v>881</v>
      </c>
      <c r="N561">
        <v>173072</v>
      </c>
      <c r="O561">
        <v>42.3</v>
      </c>
      <c r="P561" t="s">
        <v>41</v>
      </c>
      <c r="Q561" t="s">
        <v>42</v>
      </c>
      <c r="R561" t="s">
        <v>42</v>
      </c>
      <c r="S561" s="1">
        <v>43606.434259259302</v>
      </c>
      <c r="T561" t="s">
        <v>144</v>
      </c>
      <c r="U561" t="s">
        <v>135</v>
      </c>
      <c r="V561" t="s">
        <v>882</v>
      </c>
      <c r="W561" s="1">
        <v>40147</v>
      </c>
      <c r="Y561">
        <v>1227938101</v>
      </c>
      <c r="AA561">
        <v>100153814189</v>
      </c>
      <c r="AF561" t="s">
        <v>64</v>
      </c>
      <c r="AG561" t="s">
        <v>47</v>
      </c>
      <c r="AH561">
        <v>0</v>
      </c>
      <c r="AI561" t="s">
        <v>48</v>
      </c>
      <c r="AJ561">
        <v>104988.16009999999</v>
      </c>
      <c r="AK561">
        <v>2481.9895999999999</v>
      </c>
      <c r="AL561">
        <v>42.3</v>
      </c>
      <c r="AM561">
        <v>6003</v>
      </c>
      <c r="AN561" t="s">
        <v>199</v>
      </c>
      <c r="AO561" t="s">
        <v>50</v>
      </c>
      <c r="AP561" t="s">
        <v>51</v>
      </c>
      <c r="AR561">
        <f t="shared" si="133"/>
        <v>2481.9895999999999</v>
      </c>
      <c r="AS561">
        <f t="shared" si="134"/>
        <v>104988.16009999999</v>
      </c>
      <c r="AT561" s="2">
        <f t="shared" si="135"/>
        <v>20</v>
      </c>
      <c r="AU561" s="2">
        <f t="shared" si="136"/>
        <v>55348.368099999992</v>
      </c>
      <c r="AV561" s="3">
        <f t="shared" si="128"/>
        <v>1E-3</v>
      </c>
      <c r="AW561" s="2">
        <f t="shared" si="137"/>
        <v>55.348368099999995</v>
      </c>
      <c r="AX561" s="2">
        <f t="shared" si="129"/>
        <v>173072</v>
      </c>
      <c r="AY561" s="2">
        <f t="shared" si="130"/>
        <v>106</v>
      </c>
      <c r="AZ561" s="2">
        <f t="shared" si="138"/>
        <v>55.348368099999995</v>
      </c>
      <c r="BA561" s="2">
        <f t="shared" si="139"/>
        <v>55.348368099999995</v>
      </c>
      <c r="BB561" s="2">
        <f t="shared" si="140"/>
        <v>55.348368099999995</v>
      </c>
      <c r="BC561" s="2">
        <f t="shared" si="141"/>
        <v>55.348368099999995</v>
      </c>
      <c r="BD561" s="2">
        <f t="shared" si="142"/>
        <v>55.348368099999995</v>
      </c>
      <c r="BE561" s="2">
        <f t="shared" si="143"/>
        <v>55.348368099999995</v>
      </c>
      <c r="BF561" s="2">
        <f t="shared" si="131"/>
        <v>1</v>
      </c>
      <c r="BG561" s="2"/>
      <c r="BH561" s="2">
        <f t="shared" si="132"/>
        <v>55.348368099999995</v>
      </c>
    </row>
    <row r="562" spans="1:60" x14ac:dyDescent="0.25">
      <c r="A562">
        <v>2184431</v>
      </c>
      <c r="B562">
        <v>13150520</v>
      </c>
      <c r="C562" t="s">
        <v>132</v>
      </c>
      <c r="D562">
        <v>2019</v>
      </c>
      <c r="E562">
        <v>0.04</v>
      </c>
      <c r="F562">
        <v>98</v>
      </c>
      <c r="G562">
        <v>96</v>
      </c>
      <c r="H562">
        <v>0</v>
      </c>
      <c r="I562">
        <v>240812.82</v>
      </c>
      <c r="J562">
        <v>0</v>
      </c>
      <c r="K562">
        <v>0</v>
      </c>
      <c r="L562">
        <v>0.5</v>
      </c>
      <c r="M562" t="s">
        <v>883</v>
      </c>
      <c r="N562">
        <v>325203</v>
      </c>
      <c r="O562">
        <v>71</v>
      </c>
      <c r="P562" t="s">
        <v>41</v>
      </c>
      <c r="Q562" t="s">
        <v>42</v>
      </c>
      <c r="R562" t="s">
        <v>42</v>
      </c>
      <c r="S562" s="1">
        <v>43606.452187499999</v>
      </c>
      <c r="T562" t="s">
        <v>144</v>
      </c>
      <c r="U562" t="s">
        <v>135</v>
      </c>
      <c r="V562" t="s">
        <v>884</v>
      </c>
      <c r="W562" s="1">
        <v>40178</v>
      </c>
      <c r="Y562">
        <v>1228680587</v>
      </c>
      <c r="AA562">
        <v>100097808365</v>
      </c>
      <c r="AF562" t="s">
        <v>64</v>
      </c>
      <c r="AG562" t="s">
        <v>47</v>
      </c>
      <c r="AH562">
        <v>0</v>
      </c>
      <c r="AI562" t="s">
        <v>48</v>
      </c>
      <c r="AJ562">
        <v>132130.41070000001</v>
      </c>
      <c r="AK562">
        <v>1860.9917</v>
      </c>
      <c r="AL562">
        <v>71</v>
      </c>
      <c r="AM562">
        <v>6003</v>
      </c>
      <c r="AN562" t="s">
        <v>199</v>
      </c>
      <c r="AO562" t="s">
        <v>50</v>
      </c>
      <c r="AP562" t="s">
        <v>51</v>
      </c>
      <c r="AR562">
        <f t="shared" si="133"/>
        <v>1860.9917</v>
      </c>
      <c r="AS562">
        <f t="shared" si="134"/>
        <v>132130.41070000001</v>
      </c>
      <c r="AT562" s="2">
        <f t="shared" si="135"/>
        <v>20</v>
      </c>
      <c r="AU562" s="2">
        <f t="shared" si="136"/>
        <v>94910.576700000005</v>
      </c>
      <c r="AV562" s="3">
        <f t="shared" si="128"/>
        <v>1E-3</v>
      </c>
      <c r="AW562" s="2">
        <f t="shared" si="137"/>
        <v>47.455288350000004</v>
      </c>
      <c r="AX562" s="2">
        <f t="shared" si="129"/>
        <v>325203</v>
      </c>
      <c r="AY562" s="2">
        <f t="shared" si="130"/>
        <v>98</v>
      </c>
      <c r="AZ562" s="2">
        <f t="shared" si="138"/>
        <v>47.455288350000004</v>
      </c>
      <c r="BA562" s="2">
        <f t="shared" si="139"/>
        <v>47.455288350000004</v>
      </c>
      <c r="BB562" s="2">
        <f t="shared" si="140"/>
        <v>47.455288350000004</v>
      </c>
      <c r="BC562" s="2">
        <f t="shared" si="141"/>
        <v>47.455288350000004</v>
      </c>
      <c r="BD562" s="2">
        <f t="shared" si="142"/>
        <v>47.455288350000004</v>
      </c>
      <c r="BE562" s="2">
        <f t="shared" si="143"/>
        <v>47.455288350000004</v>
      </c>
      <c r="BF562" s="2">
        <f t="shared" si="131"/>
        <v>1</v>
      </c>
      <c r="BG562" s="2"/>
      <c r="BH562" s="2">
        <f t="shared" si="132"/>
        <v>47.455288350000004</v>
      </c>
    </row>
    <row r="563" spans="1:60" x14ac:dyDescent="0.25">
      <c r="A563">
        <v>2184432</v>
      </c>
      <c r="B563">
        <v>13150520</v>
      </c>
      <c r="C563" t="s">
        <v>132</v>
      </c>
      <c r="D563">
        <v>2019</v>
      </c>
      <c r="E563">
        <v>0.04</v>
      </c>
      <c r="F563">
        <v>98</v>
      </c>
      <c r="G563">
        <v>96</v>
      </c>
      <c r="H563">
        <v>0</v>
      </c>
      <c r="I563">
        <v>240812.82</v>
      </c>
      <c r="J563">
        <v>0</v>
      </c>
      <c r="K563">
        <v>0</v>
      </c>
      <c r="L563">
        <v>0.5</v>
      </c>
      <c r="M563" t="s">
        <v>883</v>
      </c>
      <c r="N563">
        <v>325203</v>
      </c>
      <c r="O563">
        <v>71</v>
      </c>
      <c r="P563" t="s">
        <v>41</v>
      </c>
      <c r="Q563" t="s">
        <v>42</v>
      </c>
      <c r="R563" t="s">
        <v>42</v>
      </c>
      <c r="S563" s="1">
        <v>43606.434895833299</v>
      </c>
      <c r="T563" t="s">
        <v>144</v>
      </c>
      <c r="U563" t="s">
        <v>135</v>
      </c>
      <c r="V563" t="s">
        <v>884</v>
      </c>
      <c r="W563" s="1">
        <v>40178</v>
      </c>
      <c r="Y563">
        <v>1227963293</v>
      </c>
      <c r="AA563">
        <v>100147999467</v>
      </c>
      <c r="AF563" t="s">
        <v>64</v>
      </c>
      <c r="AG563" t="s">
        <v>47</v>
      </c>
      <c r="AH563">
        <v>0</v>
      </c>
      <c r="AI563" t="s">
        <v>48</v>
      </c>
      <c r="AJ563">
        <v>132130.41070000001</v>
      </c>
      <c r="AK563">
        <v>1860.9917</v>
      </c>
      <c r="AL563">
        <v>71</v>
      </c>
      <c r="AM563">
        <v>6003</v>
      </c>
      <c r="AN563" t="s">
        <v>199</v>
      </c>
      <c r="AO563" t="s">
        <v>50</v>
      </c>
      <c r="AP563" t="s">
        <v>51</v>
      </c>
      <c r="AR563">
        <f t="shared" si="133"/>
        <v>1860.9917</v>
      </c>
      <c r="AS563">
        <f t="shared" si="134"/>
        <v>132130.41070000001</v>
      </c>
      <c r="AT563" s="2">
        <f t="shared" si="135"/>
        <v>20</v>
      </c>
      <c r="AU563" s="2">
        <f t="shared" si="136"/>
        <v>94910.576700000005</v>
      </c>
      <c r="AV563" s="3">
        <f t="shared" si="128"/>
        <v>1E-3</v>
      </c>
      <c r="AW563" s="2">
        <f t="shared" si="137"/>
        <v>47.455288350000004</v>
      </c>
      <c r="AX563" s="2">
        <f t="shared" si="129"/>
        <v>325203</v>
      </c>
      <c r="AY563" s="2">
        <f t="shared" si="130"/>
        <v>98</v>
      </c>
      <c r="AZ563" s="2">
        <f t="shared" si="138"/>
        <v>47.455288350000004</v>
      </c>
      <c r="BA563" s="2">
        <f t="shared" si="139"/>
        <v>47.455288350000004</v>
      </c>
      <c r="BB563" s="2">
        <f t="shared" si="140"/>
        <v>47.455288350000004</v>
      </c>
      <c r="BC563" s="2">
        <f t="shared" si="141"/>
        <v>47.455288350000004</v>
      </c>
      <c r="BD563" s="2">
        <f t="shared" si="142"/>
        <v>47.455288350000004</v>
      </c>
      <c r="BE563" s="2">
        <f t="shared" si="143"/>
        <v>47.455288350000004</v>
      </c>
      <c r="BF563" s="2">
        <f t="shared" si="131"/>
        <v>1</v>
      </c>
      <c r="BG563" s="2"/>
      <c r="BH563" s="2">
        <f t="shared" si="132"/>
        <v>47.455288350000004</v>
      </c>
    </row>
    <row r="564" spans="1:60" x14ac:dyDescent="0.25">
      <c r="A564">
        <v>2201201</v>
      </c>
      <c r="B564">
        <v>13095220</v>
      </c>
      <c r="C564" t="s">
        <v>132</v>
      </c>
      <c r="D564">
        <v>2019</v>
      </c>
      <c r="E564">
        <v>0.04</v>
      </c>
      <c r="F564">
        <v>26</v>
      </c>
      <c r="G564">
        <v>25</v>
      </c>
      <c r="H564">
        <v>0</v>
      </c>
      <c r="I564">
        <v>61423.98</v>
      </c>
      <c r="J564">
        <v>0</v>
      </c>
      <c r="K564">
        <v>0</v>
      </c>
      <c r="L564">
        <v>0.33333000000000002</v>
      </c>
      <c r="M564" t="s">
        <v>885</v>
      </c>
      <c r="N564">
        <v>124424</v>
      </c>
      <c r="O564">
        <v>41.4</v>
      </c>
      <c r="P564" t="s">
        <v>41</v>
      </c>
      <c r="Q564" t="s">
        <v>42</v>
      </c>
      <c r="R564" t="s">
        <v>42</v>
      </c>
      <c r="S564" s="1">
        <v>43606.437476851897</v>
      </c>
      <c r="T564" t="s">
        <v>144</v>
      </c>
      <c r="U564" t="s">
        <v>135</v>
      </c>
      <c r="V564" t="s">
        <v>886</v>
      </c>
      <c r="W564" s="1">
        <v>42044</v>
      </c>
      <c r="Y564">
        <v>1228065156</v>
      </c>
      <c r="AA564">
        <v>100139899159</v>
      </c>
      <c r="AF564" t="s">
        <v>64</v>
      </c>
      <c r="AG564" t="s">
        <v>47</v>
      </c>
      <c r="AH564">
        <v>0</v>
      </c>
      <c r="AI564" t="s">
        <v>48</v>
      </c>
      <c r="AJ564">
        <v>85122.833899999998</v>
      </c>
      <c r="AK564">
        <v>2056.1071000000002</v>
      </c>
      <c r="AL564">
        <v>41.4</v>
      </c>
      <c r="AM564">
        <v>6003</v>
      </c>
      <c r="AN564" t="s">
        <v>199</v>
      </c>
      <c r="AO564" t="s">
        <v>50</v>
      </c>
      <c r="AP564" t="s">
        <v>51</v>
      </c>
      <c r="AR564">
        <f t="shared" si="133"/>
        <v>2056.1071000000002</v>
      </c>
      <c r="AS564">
        <f t="shared" si="134"/>
        <v>85122.833899999998</v>
      </c>
      <c r="AT564" s="2">
        <f t="shared" si="135"/>
        <v>20</v>
      </c>
      <c r="AU564" s="2">
        <f t="shared" si="136"/>
        <v>44000.691899999991</v>
      </c>
      <c r="AV564" s="3">
        <f t="shared" si="128"/>
        <v>1E-3</v>
      </c>
      <c r="AW564" s="2">
        <f t="shared" si="137"/>
        <v>14.666750631026998</v>
      </c>
      <c r="AX564" s="2">
        <f t="shared" si="129"/>
        <v>124424</v>
      </c>
      <c r="AY564" s="2">
        <f t="shared" si="130"/>
        <v>26</v>
      </c>
      <c r="AZ564" s="2">
        <f t="shared" si="138"/>
        <v>14.666750631026998</v>
      </c>
      <c r="BA564" s="2">
        <f t="shared" si="139"/>
        <v>14.666750631026998</v>
      </c>
      <c r="BB564" s="2">
        <f t="shared" si="140"/>
        <v>14.666750631026998</v>
      </c>
      <c r="BC564" s="2">
        <f t="shared" si="141"/>
        <v>14.666750631026998</v>
      </c>
      <c r="BD564" s="2">
        <f t="shared" si="142"/>
        <v>14.666750631026998</v>
      </c>
      <c r="BE564" s="2">
        <f t="shared" si="143"/>
        <v>14.666750631026998</v>
      </c>
      <c r="BF564" s="2">
        <f t="shared" si="131"/>
        <v>1</v>
      </c>
      <c r="BG564" s="2"/>
      <c r="BH564" s="2">
        <f t="shared" si="132"/>
        <v>14.666750631026998</v>
      </c>
    </row>
    <row r="565" spans="1:60" x14ac:dyDescent="0.25">
      <c r="A565">
        <v>2201202</v>
      </c>
      <c r="B565">
        <v>13095220</v>
      </c>
      <c r="C565" t="s">
        <v>132</v>
      </c>
      <c r="D565">
        <v>2019</v>
      </c>
      <c r="E565">
        <v>0.04</v>
      </c>
      <c r="F565">
        <v>26</v>
      </c>
      <c r="G565">
        <v>25</v>
      </c>
      <c r="H565">
        <v>0</v>
      </c>
      <c r="I565">
        <v>61423.98</v>
      </c>
      <c r="J565">
        <v>0</v>
      </c>
      <c r="K565">
        <v>0</v>
      </c>
      <c r="L565">
        <v>0.33333000000000002</v>
      </c>
      <c r="M565" t="s">
        <v>885</v>
      </c>
      <c r="N565">
        <v>124424</v>
      </c>
      <c r="O565">
        <v>41.4</v>
      </c>
      <c r="P565" t="s">
        <v>41</v>
      </c>
      <c r="Q565" t="s">
        <v>42</v>
      </c>
      <c r="R565" t="s">
        <v>42</v>
      </c>
      <c r="S565" s="1">
        <v>43606.433553240699</v>
      </c>
      <c r="T565" t="s">
        <v>144</v>
      </c>
      <c r="U565" t="s">
        <v>135</v>
      </c>
      <c r="V565" t="s">
        <v>886</v>
      </c>
      <c r="W565" s="1">
        <v>42044</v>
      </c>
      <c r="Y565">
        <v>1227909126</v>
      </c>
      <c r="AA565">
        <v>100162923471</v>
      </c>
      <c r="AF565" t="s">
        <v>64</v>
      </c>
      <c r="AG565" t="s">
        <v>47</v>
      </c>
      <c r="AH565">
        <v>0</v>
      </c>
      <c r="AI565" t="s">
        <v>48</v>
      </c>
      <c r="AJ565">
        <v>85122.833899999998</v>
      </c>
      <c r="AK565">
        <v>2056.1071000000002</v>
      </c>
      <c r="AL565">
        <v>41.4</v>
      </c>
      <c r="AM565">
        <v>6003</v>
      </c>
      <c r="AN565" t="s">
        <v>199</v>
      </c>
      <c r="AO565" t="s">
        <v>50</v>
      </c>
      <c r="AP565" t="s">
        <v>51</v>
      </c>
      <c r="AR565">
        <f t="shared" si="133"/>
        <v>2056.1071000000002</v>
      </c>
      <c r="AS565">
        <f t="shared" si="134"/>
        <v>85122.833899999998</v>
      </c>
      <c r="AT565" s="2">
        <f t="shared" si="135"/>
        <v>20</v>
      </c>
      <c r="AU565" s="2">
        <f t="shared" si="136"/>
        <v>44000.691899999991</v>
      </c>
      <c r="AV565" s="3">
        <f t="shared" si="128"/>
        <v>1E-3</v>
      </c>
      <c r="AW565" s="2">
        <f t="shared" si="137"/>
        <v>14.666750631026998</v>
      </c>
      <c r="AX565" s="2">
        <f t="shared" si="129"/>
        <v>124424</v>
      </c>
      <c r="AY565" s="2">
        <f t="shared" si="130"/>
        <v>26</v>
      </c>
      <c r="AZ565" s="2">
        <f t="shared" si="138"/>
        <v>14.666750631026998</v>
      </c>
      <c r="BA565" s="2">
        <f t="shared" si="139"/>
        <v>14.666750631026998</v>
      </c>
      <c r="BB565" s="2">
        <f t="shared" si="140"/>
        <v>14.666750631026998</v>
      </c>
      <c r="BC565" s="2">
        <f t="shared" si="141"/>
        <v>14.666750631026998</v>
      </c>
      <c r="BD565" s="2">
        <f t="shared" si="142"/>
        <v>14.666750631026998</v>
      </c>
      <c r="BE565" s="2">
        <f t="shared" si="143"/>
        <v>14.666750631026998</v>
      </c>
      <c r="BF565" s="2">
        <f t="shared" si="131"/>
        <v>1</v>
      </c>
      <c r="BG565" s="2"/>
      <c r="BH565" s="2">
        <f t="shared" si="132"/>
        <v>14.666750631026998</v>
      </c>
    </row>
    <row r="566" spans="1:60" x14ac:dyDescent="0.25">
      <c r="A566">
        <v>2201203</v>
      </c>
      <c r="B566">
        <v>13095220</v>
      </c>
      <c r="C566" t="s">
        <v>132</v>
      </c>
      <c r="D566">
        <v>2019</v>
      </c>
      <c r="E566">
        <v>0.04</v>
      </c>
      <c r="F566">
        <v>26</v>
      </c>
      <c r="G566">
        <v>25</v>
      </c>
      <c r="H566">
        <v>0</v>
      </c>
      <c r="I566">
        <v>61423.98</v>
      </c>
      <c r="J566">
        <v>0</v>
      </c>
      <c r="K566">
        <v>0</v>
      </c>
      <c r="L566">
        <v>0.33333000000000002</v>
      </c>
      <c r="M566" t="s">
        <v>885</v>
      </c>
      <c r="N566">
        <v>124424</v>
      </c>
      <c r="O566">
        <v>41.4</v>
      </c>
      <c r="P566" t="s">
        <v>41</v>
      </c>
      <c r="Q566" t="s">
        <v>42</v>
      </c>
      <c r="R566" t="s">
        <v>42</v>
      </c>
      <c r="S566" s="1">
        <v>43606.435486111099</v>
      </c>
      <c r="T566" t="s">
        <v>144</v>
      </c>
      <c r="U566" t="s">
        <v>135</v>
      </c>
      <c r="V566" t="s">
        <v>886</v>
      </c>
      <c r="W566" s="1">
        <v>42044</v>
      </c>
      <c r="Y566">
        <v>1227985238</v>
      </c>
      <c r="AA566">
        <v>100162924288</v>
      </c>
      <c r="AF566" t="s">
        <v>64</v>
      </c>
      <c r="AG566" t="s">
        <v>47</v>
      </c>
      <c r="AH566">
        <v>0</v>
      </c>
      <c r="AI566" t="s">
        <v>48</v>
      </c>
      <c r="AJ566">
        <v>85122.833899999998</v>
      </c>
      <c r="AK566">
        <v>2056.1071000000002</v>
      </c>
      <c r="AL566">
        <v>41.4</v>
      </c>
      <c r="AM566">
        <v>6003</v>
      </c>
      <c r="AN566" t="s">
        <v>199</v>
      </c>
      <c r="AO566" t="s">
        <v>50</v>
      </c>
      <c r="AP566" t="s">
        <v>51</v>
      </c>
      <c r="AR566">
        <f t="shared" si="133"/>
        <v>2056.1071000000002</v>
      </c>
      <c r="AS566">
        <f t="shared" si="134"/>
        <v>85122.833899999998</v>
      </c>
      <c r="AT566" s="2">
        <f t="shared" si="135"/>
        <v>20</v>
      </c>
      <c r="AU566" s="2">
        <f t="shared" si="136"/>
        <v>44000.691899999991</v>
      </c>
      <c r="AV566" s="3">
        <f t="shared" si="128"/>
        <v>1E-3</v>
      </c>
      <c r="AW566" s="2">
        <f t="shared" si="137"/>
        <v>14.666750631026998</v>
      </c>
      <c r="AX566" s="2">
        <f t="shared" si="129"/>
        <v>124424</v>
      </c>
      <c r="AY566" s="2">
        <f t="shared" si="130"/>
        <v>26</v>
      </c>
      <c r="AZ566" s="2">
        <f t="shared" si="138"/>
        <v>14.666750631026998</v>
      </c>
      <c r="BA566" s="2">
        <f t="shared" si="139"/>
        <v>14.666750631026998</v>
      </c>
      <c r="BB566" s="2">
        <f t="shared" si="140"/>
        <v>14.666750631026998</v>
      </c>
      <c r="BC566" s="2">
        <f t="shared" si="141"/>
        <v>14.666750631026998</v>
      </c>
      <c r="BD566" s="2">
        <f t="shared" si="142"/>
        <v>14.666750631026998</v>
      </c>
      <c r="BE566" s="2">
        <f t="shared" si="143"/>
        <v>14.666750631026998</v>
      </c>
      <c r="BF566" s="2">
        <f t="shared" si="131"/>
        <v>1</v>
      </c>
      <c r="BG566" s="2"/>
      <c r="BH566" s="2">
        <f t="shared" si="132"/>
        <v>14.666750631026998</v>
      </c>
    </row>
    <row r="567" spans="1:60" x14ac:dyDescent="0.25">
      <c r="A567">
        <v>2204785</v>
      </c>
      <c r="B567">
        <v>13091699</v>
      </c>
      <c r="C567" t="s">
        <v>132</v>
      </c>
      <c r="D567">
        <v>2019</v>
      </c>
      <c r="E567">
        <v>0.14000000000000001</v>
      </c>
      <c r="F567">
        <v>497</v>
      </c>
      <c r="G567">
        <v>0</v>
      </c>
      <c r="H567">
        <v>485</v>
      </c>
      <c r="I567">
        <v>346372.04</v>
      </c>
      <c r="J567">
        <v>0</v>
      </c>
      <c r="K567">
        <v>0</v>
      </c>
      <c r="L567">
        <v>1</v>
      </c>
      <c r="M567" t="s">
        <v>887</v>
      </c>
      <c r="N567">
        <v>233877.14</v>
      </c>
      <c r="O567">
        <v>38</v>
      </c>
      <c r="P567" t="s">
        <v>58</v>
      </c>
      <c r="Q567" t="s">
        <v>59</v>
      </c>
      <c r="R567" t="s">
        <v>60</v>
      </c>
      <c r="S567" s="1">
        <v>43606.441793981503</v>
      </c>
      <c r="T567" t="s">
        <v>144</v>
      </c>
      <c r="U567" t="s">
        <v>135</v>
      </c>
      <c r="V567" t="s">
        <v>888</v>
      </c>
      <c r="W567" s="1">
        <v>40080</v>
      </c>
      <c r="Y567">
        <v>1228242234</v>
      </c>
      <c r="AA567">
        <v>100041425874</v>
      </c>
      <c r="AD567" t="s">
        <v>62</v>
      </c>
      <c r="AF567" t="s">
        <v>64</v>
      </c>
      <c r="AG567" t="s">
        <v>47</v>
      </c>
      <c r="AH567">
        <v>0</v>
      </c>
      <c r="AI567" t="s">
        <v>48</v>
      </c>
      <c r="AJ567">
        <v>70726.303</v>
      </c>
      <c r="AK567">
        <v>1861.2184999999999</v>
      </c>
      <c r="AL567">
        <v>38</v>
      </c>
      <c r="AM567">
        <v>6003</v>
      </c>
      <c r="AN567" t="s">
        <v>199</v>
      </c>
      <c r="AO567" t="s">
        <v>50</v>
      </c>
      <c r="AP567" t="s">
        <v>51</v>
      </c>
      <c r="AR567">
        <f t="shared" si="133"/>
        <v>1861.2184999999999</v>
      </c>
      <c r="AS567">
        <f t="shared" si="134"/>
        <v>70726.303</v>
      </c>
      <c r="AT567" s="2">
        <f t="shared" si="135"/>
        <v>20</v>
      </c>
      <c r="AU567" s="2">
        <f t="shared" si="136"/>
        <v>33501.933000000005</v>
      </c>
      <c r="AV567" s="3">
        <f t="shared" si="128"/>
        <v>1E-3</v>
      </c>
      <c r="AW567" s="2">
        <f t="shared" si="137"/>
        <v>33.501933000000008</v>
      </c>
      <c r="AX567" s="2">
        <f t="shared" si="129"/>
        <v>233877.14</v>
      </c>
      <c r="AY567" s="2" t="str">
        <f t="shared" si="130"/>
        <v>льгота</v>
      </c>
      <c r="AZ567" s="2">
        <f t="shared" si="138"/>
        <v>33.501933000000008</v>
      </c>
      <c r="BA567" s="2" t="str">
        <f t="shared" si="139"/>
        <v>льгота</v>
      </c>
      <c r="BB567" s="2">
        <f t="shared" si="140"/>
        <v>33.501933000000008</v>
      </c>
      <c r="BC567" s="2" t="str">
        <f t="shared" si="141"/>
        <v>льгота</v>
      </c>
      <c r="BD567" s="2">
        <f t="shared" si="142"/>
        <v>33.501933000000008</v>
      </c>
      <c r="BE567" s="2" t="str">
        <f t="shared" si="143"/>
        <v>льгота</v>
      </c>
      <c r="BF567" s="2" t="str">
        <f t="shared" si="131"/>
        <v>льгота</v>
      </c>
      <c r="BG567" s="2"/>
      <c r="BH567" s="2" t="str">
        <f t="shared" si="132"/>
        <v>льгота</v>
      </c>
    </row>
    <row r="568" spans="1:60" x14ac:dyDescent="0.25">
      <c r="A568">
        <v>2245503</v>
      </c>
      <c r="B568">
        <v>142342888</v>
      </c>
      <c r="C568" t="s">
        <v>132</v>
      </c>
      <c r="D568">
        <v>2019</v>
      </c>
      <c r="E568">
        <v>0.33</v>
      </c>
      <c r="F568">
        <v>1595</v>
      </c>
      <c r="G568">
        <v>0</v>
      </c>
      <c r="H568">
        <v>1556</v>
      </c>
      <c r="I568">
        <v>471428.96</v>
      </c>
      <c r="J568">
        <v>0</v>
      </c>
      <c r="K568">
        <v>0</v>
      </c>
      <c r="L568">
        <v>1</v>
      </c>
      <c r="M568" t="s">
        <v>889</v>
      </c>
      <c r="N568">
        <v>318318</v>
      </c>
      <c r="O568">
        <v>54.5</v>
      </c>
      <c r="P568" t="s">
        <v>58</v>
      </c>
      <c r="Q568" t="s">
        <v>59</v>
      </c>
      <c r="R568" t="s">
        <v>60</v>
      </c>
      <c r="S568" s="1">
        <v>43606.441863425898</v>
      </c>
      <c r="T568" t="s">
        <v>144</v>
      </c>
      <c r="U568" t="s">
        <v>135</v>
      </c>
      <c r="V568" t="s">
        <v>890</v>
      </c>
      <c r="W568" s="1">
        <v>39531</v>
      </c>
      <c r="Y568">
        <v>1228244792</v>
      </c>
      <c r="AA568">
        <v>100097795441</v>
      </c>
      <c r="AD568" t="s">
        <v>62</v>
      </c>
      <c r="AF568" t="s">
        <v>64</v>
      </c>
      <c r="AG568" t="s">
        <v>47</v>
      </c>
      <c r="AH568">
        <v>0</v>
      </c>
      <c r="AI568" t="s">
        <v>48</v>
      </c>
      <c r="AJ568">
        <v>135315.94089999999</v>
      </c>
      <c r="AK568">
        <v>2482.8613</v>
      </c>
      <c r="AL568">
        <v>54.5</v>
      </c>
      <c r="AM568">
        <v>6003</v>
      </c>
      <c r="AN568" t="s">
        <v>199</v>
      </c>
      <c r="AO568" t="s">
        <v>50</v>
      </c>
      <c r="AP568" t="s">
        <v>51</v>
      </c>
      <c r="AR568">
        <f t="shared" si="133"/>
        <v>2482.8613</v>
      </c>
      <c r="AS568">
        <f t="shared" si="134"/>
        <v>135315.94089999999</v>
      </c>
      <c r="AT568" s="2">
        <f t="shared" si="135"/>
        <v>20</v>
      </c>
      <c r="AU568" s="2">
        <f t="shared" si="136"/>
        <v>85658.714899999992</v>
      </c>
      <c r="AV568" s="3">
        <f t="shared" si="128"/>
        <v>1E-3</v>
      </c>
      <c r="AW568" s="2">
        <f t="shared" si="137"/>
        <v>85.658714899999993</v>
      </c>
      <c r="AX568" s="2">
        <f t="shared" si="129"/>
        <v>318318</v>
      </c>
      <c r="AY568" s="2" t="str">
        <f t="shared" si="130"/>
        <v>льгота</v>
      </c>
      <c r="AZ568" s="2">
        <f t="shared" si="138"/>
        <v>85.658714899999993</v>
      </c>
      <c r="BA568" s="2" t="str">
        <f t="shared" si="139"/>
        <v>льгота</v>
      </c>
      <c r="BB568" s="2">
        <f t="shared" si="140"/>
        <v>85.658714899999993</v>
      </c>
      <c r="BC568" s="2" t="str">
        <f t="shared" si="141"/>
        <v>льгота</v>
      </c>
      <c r="BD568" s="2">
        <f t="shared" si="142"/>
        <v>85.658714899999993</v>
      </c>
      <c r="BE568" s="2" t="str">
        <f t="shared" si="143"/>
        <v>льгота</v>
      </c>
      <c r="BF568" s="2" t="str">
        <f t="shared" si="131"/>
        <v>льгота</v>
      </c>
      <c r="BG568" s="2"/>
      <c r="BH568" s="2" t="str">
        <f t="shared" si="132"/>
        <v>льгота</v>
      </c>
    </row>
    <row r="569" spans="1:60" x14ac:dyDescent="0.25">
      <c r="A569">
        <v>2221556</v>
      </c>
      <c r="B569">
        <v>121924398</v>
      </c>
      <c r="C569" t="s">
        <v>132</v>
      </c>
      <c r="D569">
        <v>2019</v>
      </c>
      <c r="E569">
        <v>0.14000000000000001</v>
      </c>
      <c r="F569">
        <v>642</v>
      </c>
      <c r="G569">
        <v>626</v>
      </c>
      <c r="H569">
        <v>0</v>
      </c>
      <c r="I569">
        <v>447383.34</v>
      </c>
      <c r="J569">
        <v>0</v>
      </c>
      <c r="K569">
        <v>0</v>
      </c>
      <c r="L569">
        <v>1</v>
      </c>
      <c r="M569" t="s">
        <v>891</v>
      </c>
      <c r="N569">
        <v>302081.93</v>
      </c>
      <c r="O569">
        <v>57.2</v>
      </c>
      <c r="P569" t="s">
        <v>41</v>
      </c>
      <c r="Q569" t="s">
        <v>42</v>
      </c>
      <c r="R569" t="s">
        <v>42</v>
      </c>
      <c r="S569" s="1">
        <v>43606.459340277797</v>
      </c>
      <c r="T569" t="s">
        <v>144</v>
      </c>
      <c r="U569" t="s">
        <v>135</v>
      </c>
      <c r="V569" t="s">
        <v>892</v>
      </c>
      <c r="W569" s="1">
        <v>37502</v>
      </c>
      <c r="Y569">
        <v>1228988219</v>
      </c>
      <c r="AA569">
        <v>100087724369</v>
      </c>
      <c r="AF569" t="s">
        <v>64</v>
      </c>
      <c r="AG569" t="s">
        <v>47</v>
      </c>
      <c r="AH569">
        <v>0</v>
      </c>
      <c r="AI569" t="s">
        <v>48</v>
      </c>
      <c r="AJ569">
        <v>246786.9118</v>
      </c>
      <c r="AK569">
        <v>4314.4565000000002</v>
      </c>
      <c r="AL569">
        <v>57.2</v>
      </c>
      <c r="AM569">
        <v>6003</v>
      </c>
      <c r="AN569" t="s">
        <v>199</v>
      </c>
      <c r="AO569" t="s">
        <v>50</v>
      </c>
      <c r="AP569" t="s">
        <v>51</v>
      </c>
      <c r="AR569">
        <f t="shared" si="133"/>
        <v>4314.4565000000002</v>
      </c>
      <c r="AS569">
        <f t="shared" si="134"/>
        <v>246786.9118</v>
      </c>
      <c r="AT569" s="2">
        <f t="shared" si="135"/>
        <v>20</v>
      </c>
      <c r="AU569" s="2">
        <f t="shared" si="136"/>
        <v>160497.7818</v>
      </c>
      <c r="AV569" s="3">
        <f t="shared" si="128"/>
        <v>1E-3</v>
      </c>
      <c r="AW569" s="2">
        <f t="shared" si="137"/>
        <v>160.49778180000001</v>
      </c>
      <c r="AX569" s="2">
        <f t="shared" si="129"/>
        <v>302081.93</v>
      </c>
      <c r="AY569" s="2">
        <f t="shared" si="130"/>
        <v>642</v>
      </c>
      <c r="AZ569" s="2">
        <f t="shared" si="138"/>
        <v>160.49778180000001</v>
      </c>
      <c r="BA569" s="2">
        <f t="shared" si="139"/>
        <v>160.49778180000001</v>
      </c>
      <c r="BB569" s="2">
        <f t="shared" si="140"/>
        <v>160.49778180000001</v>
      </c>
      <c r="BC569" s="2">
        <f t="shared" si="141"/>
        <v>160.49778180000001</v>
      </c>
      <c r="BD569" s="2">
        <f t="shared" si="142"/>
        <v>160.49778180000001</v>
      </c>
      <c r="BE569" s="2">
        <f t="shared" si="143"/>
        <v>160.49778180000001</v>
      </c>
      <c r="BF569" s="2">
        <f t="shared" si="131"/>
        <v>1</v>
      </c>
      <c r="BG569" s="2"/>
      <c r="BH569" s="2">
        <f t="shared" si="132"/>
        <v>160.49778180000001</v>
      </c>
    </row>
    <row r="570" spans="1:60" x14ac:dyDescent="0.25">
      <c r="A570">
        <v>2191978</v>
      </c>
      <c r="B570">
        <v>13145928</v>
      </c>
      <c r="C570" t="s">
        <v>132</v>
      </c>
      <c r="D570">
        <v>2019</v>
      </c>
      <c r="E570">
        <v>0.14000000000000001</v>
      </c>
      <c r="F570">
        <v>537</v>
      </c>
      <c r="G570">
        <v>524</v>
      </c>
      <c r="H570">
        <v>0</v>
      </c>
      <c r="I570">
        <v>374555.92</v>
      </c>
      <c r="J570">
        <v>0</v>
      </c>
      <c r="K570">
        <v>0</v>
      </c>
      <c r="L570">
        <v>1</v>
      </c>
      <c r="M570" t="s">
        <v>893</v>
      </c>
      <c r="N570">
        <v>252907.44</v>
      </c>
      <c r="O570">
        <v>48.7</v>
      </c>
      <c r="P570" t="s">
        <v>41</v>
      </c>
      <c r="Q570" t="s">
        <v>42</v>
      </c>
      <c r="R570" t="s">
        <v>42</v>
      </c>
      <c r="S570" s="1">
        <v>43606.4397916667</v>
      </c>
      <c r="T570" t="s">
        <v>144</v>
      </c>
      <c r="U570" t="s">
        <v>135</v>
      </c>
      <c r="V570" t="s">
        <v>894</v>
      </c>
      <c r="W570" s="1">
        <v>40077</v>
      </c>
      <c r="Y570">
        <v>1228160209</v>
      </c>
      <c r="AA570">
        <v>100063050660</v>
      </c>
      <c r="AF570" t="s">
        <v>64</v>
      </c>
      <c r="AG570" t="s">
        <v>47</v>
      </c>
      <c r="AH570">
        <v>0</v>
      </c>
      <c r="AI570" t="s">
        <v>48</v>
      </c>
      <c r="AJ570">
        <v>90658.892399999997</v>
      </c>
      <c r="AK570">
        <v>1861.5789</v>
      </c>
      <c r="AL570">
        <v>48.7</v>
      </c>
      <c r="AM570">
        <v>6003</v>
      </c>
      <c r="AN570" t="s">
        <v>199</v>
      </c>
      <c r="AO570" t="s">
        <v>50</v>
      </c>
      <c r="AP570" t="s">
        <v>51</v>
      </c>
      <c r="AR570">
        <f t="shared" si="133"/>
        <v>1861.5789</v>
      </c>
      <c r="AS570">
        <f t="shared" si="134"/>
        <v>90658.892399999997</v>
      </c>
      <c r="AT570" s="2">
        <f t="shared" si="135"/>
        <v>20</v>
      </c>
      <c r="AU570" s="2">
        <f t="shared" si="136"/>
        <v>53427.314399999996</v>
      </c>
      <c r="AV570" s="3">
        <f t="shared" si="128"/>
        <v>1E-3</v>
      </c>
      <c r="AW570" s="2">
        <f t="shared" si="137"/>
        <v>53.4273144</v>
      </c>
      <c r="AX570" s="2">
        <f t="shared" si="129"/>
        <v>252907.44</v>
      </c>
      <c r="AY570" s="2">
        <f t="shared" si="130"/>
        <v>537</v>
      </c>
      <c r="AZ570" s="2">
        <f t="shared" si="138"/>
        <v>53.4273144</v>
      </c>
      <c r="BA570" s="2">
        <f t="shared" si="139"/>
        <v>53.4273144</v>
      </c>
      <c r="BB570" s="2">
        <f t="shared" si="140"/>
        <v>53.4273144</v>
      </c>
      <c r="BC570" s="2">
        <f t="shared" si="141"/>
        <v>53.4273144</v>
      </c>
      <c r="BD570" s="2">
        <f t="shared" si="142"/>
        <v>53.4273144</v>
      </c>
      <c r="BE570" s="2">
        <f t="shared" si="143"/>
        <v>53.4273144</v>
      </c>
      <c r="BF570" s="2">
        <f t="shared" si="131"/>
        <v>1</v>
      </c>
      <c r="BG570" s="2"/>
      <c r="BH570" s="2">
        <f t="shared" si="132"/>
        <v>53.4273144</v>
      </c>
    </row>
    <row r="571" spans="1:60" x14ac:dyDescent="0.25">
      <c r="A571">
        <v>2195375</v>
      </c>
      <c r="B571">
        <v>13091697</v>
      </c>
      <c r="C571" t="s">
        <v>132</v>
      </c>
      <c r="D571">
        <v>2019</v>
      </c>
      <c r="E571">
        <v>0.04</v>
      </c>
      <c r="F571">
        <v>115</v>
      </c>
      <c r="G571">
        <v>112</v>
      </c>
      <c r="H571">
        <v>0</v>
      </c>
      <c r="I571">
        <v>281167.84999999998</v>
      </c>
      <c r="J571">
        <v>0</v>
      </c>
      <c r="K571">
        <v>0</v>
      </c>
      <c r="L571">
        <v>1</v>
      </c>
      <c r="M571" t="s">
        <v>895</v>
      </c>
      <c r="N571">
        <v>189850</v>
      </c>
      <c r="O571">
        <v>48.6</v>
      </c>
      <c r="P571" t="s">
        <v>41</v>
      </c>
      <c r="Q571" t="s">
        <v>42</v>
      </c>
      <c r="R571" t="s">
        <v>42</v>
      </c>
      <c r="S571" s="1">
        <v>43606.457175925898</v>
      </c>
      <c r="T571" t="s">
        <v>144</v>
      </c>
      <c r="U571" t="s">
        <v>135</v>
      </c>
      <c r="V571" t="s">
        <v>896</v>
      </c>
      <c r="W571" s="1">
        <v>40413</v>
      </c>
      <c r="Y571">
        <v>1228897947</v>
      </c>
      <c r="AA571">
        <v>100122308385</v>
      </c>
      <c r="AF571" t="s">
        <v>64</v>
      </c>
      <c r="AG571" t="s">
        <v>47</v>
      </c>
      <c r="AH571">
        <v>0</v>
      </c>
      <c r="AI571" t="s">
        <v>48</v>
      </c>
      <c r="AJ571">
        <v>90418.7837</v>
      </c>
      <c r="AK571">
        <v>1860.4688000000001</v>
      </c>
      <c r="AL571">
        <v>48.6</v>
      </c>
      <c r="AM571">
        <v>6003</v>
      </c>
      <c r="AN571" t="s">
        <v>199</v>
      </c>
      <c r="AO571" t="s">
        <v>50</v>
      </c>
      <c r="AP571" t="s">
        <v>51</v>
      </c>
      <c r="AR571">
        <f t="shared" si="133"/>
        <v>1860.4688000000001</v>
      </c>
      <c r="AS571">
        <f t="shared" si="134"/>
        <v>90418.7837</v>
      </c>
      <c r="AT571" s="2">
        <f t="shared" si="135"/>
        <v>20</v>
      </c>
      <c r="AU571" s="2">
        <f t="shared" si="136"/>
        <v>53209.407699999996</v>
      </c>
      <c r="AV571" s="3">
        <f t="shared" si="128"/>
        <v>1E-3</v>
      </c>
      <c r="AW571" s="2">
        <f t="shared" si="137"/>
        <v>53.2094077</v>
      </c>
      <c r="AX571" s="2">
        <f t="shared" si="129"/>
        <v>189850</v>
      </c>
      <c r="AY571" s="2">
        <f t="shared" si="130"/>
        <v>115</v>
      </c>
      <c r="AZ571" s="2">
        <f t="shared" si="138"/>
        <v>53.2094077</v>
      </c>
      <c r="BA571" s="2">
        <f t="shared" si="139"/>
        <v>53.2094077</v>
      </c>
      <c r="BB571" s="2">
        <f t="shared" si="140"/>
        <v>53.2094077</v>
      </c>
      <c r="BC571" s="2">
        <f t="shared" si="141"/>
        <v>53.2094077</v>
      </c>
      <c r="BD571" s="2">
        <f t="shared" si="142"/>
        <v>53.2094077</v>
      </c>
      <c r="BE571" s="2">
        <f t="shared" si="143"/>
        <v>53.2094077</v>
      </c>
      <c r="BF571" s="2">
        <f t="shared" si="131"/>
        <v>1</v>
      </c>
      <c r="BG571" s="2"/>
      <c r="BH571" s="2">
        <f t="shared" si="132"/>
        <v>53.2094077</v>
      </c>
    </row>
    <row r="572" spans="1:60" x14ac:dyDescent="0.25">
      <c r="A572">
        <v>2187843</v>
      </c>
      <c r="B572">
        <v>13156005</v>
      </c>
      <c r="C572" t="s">
        <v>132</v>
      </c>
      <c r="D572">
        <v>2019</v>
      </c>
      <c r="E572">
        <v>0.04</v>
      </c>
      <c r="F572">
        <v>46</v>
      </c>
      <c r="G572">
        <v>45</v>
      </c>
      <c r="H572">
        <v>0</v>
      </c>
      <c r="I572">
        <v>112724.09</v>
      </c>
      <c r="J572">
        <v>0</v>
      </c>
      <c r="K572">
        <v>0</v>
      </c>
      <c r="L572">
        <v>0.5</v>
      </c>
      <c r="M572" t="s">
        <v>897</v>
      </c>
      <c r="N572">
        <v>152227</v>
      </c>
      <c r="O572">
        <v>44.8</v>
      </c>
      <c r="P572" t="s">
        <v>41</v>
      </c>
      <c r="Q572" t="s">
        <v>42</v>
      </c>
      <c r="R572" t="s">
        <v>42</v>
      </c>
      <c r="S572" s="1">
        <v>43606.458657407398</v>
      </c>
      <c r="T572" t="s">
        <v>144</v>
      </c>
      <c r="U572" t="s">
        <v>135</v>
      </c>
      <c r="V572" t="s">
        <v>898</v>
      </c>
      <c r="W572" s="1">
        <v>40228</v>
      </c>
      <c r="Y572">
        <v>1228962244</v>
      </c>
      <c r="AA572">
        <v>100097808314</v>
      </c>
      <c r="AF572" t="s">
        <v>64</v>
      </c>
      <c r="AG572" t="s">
        <v>47</v>
      </c>
      <c r="AH572">
        <v>0</v>
      </c>
      <c r="AI572" t="s">
        <v>48</v>
      </c>
      <c r="AJ572">
        <v>111239.6096</v>
      </c>
      <c r="AK572">
        <v>2483.027</v>
      </c>
      <c r="AL572">
        <v>44.8</v>
      </c>
      <c r="AM572">
        <v>6003</v>
      </c>
      <c r="AN572" t="s">
        <v>199</v>
      </c>
      <c r="AO572" t="s">
        <v>50</v>
      </c>
      <c r="AP572" t="s">
        <v>51</v>
      </c>
      <c r="AR572">
        <f t="shared" si="133"/>
        <v>2483.027</v>
      </c>
      <c r="AS572">
        <f t="shared" si="134"/>
        <v>111239.6096</v>
      </c>
      <c r="AT572" s="2">
        <f t="shared" si="135"/>
        <v>20</v>
      </c>
      <c r="AU572" s="2">
        <f t="shared" si="136"/>
        <v>61579.069599999995</v>
      </c>
      <c r="AV572" s="3">
        <f t="shared" si="128"/>
        <v>1E-3</v>
      </c>
      <c r="AW572" s="2">
        <f t="shared" si="137"/>
        <v>30.789534799999998</v>
      </c>
      <c r="AX572" s="2">
        <f t="shared" si="129"/>
        <v>152227</v>
      </c>
      <c r="AY572" s="2">
        <f t="shared" si="130"/>
        <v>46</v>
      </c>
      <c r="AZ572" s="2">
        <f t="shared" si="138"/>
        <v>30.789534799999998</v>
      </c>
      <c r="BA572" s="2">
        <f t="shared" si="139"/>
        <v>30.789534799999998</v>
      </c>
      <c r="BB572" s="2">
        <f t="shared" si="140"/>
        <v>30.789534799999998</v>
      </c>
      <c r="BC572" s="2">
        <f t="shared" si="141"/>
        <v>30.789534799999998</v>
      </c>
      <c r="BD572" s="2">
        <f t="shared" si="142"/>
        <v>30.789534799999998</v>
      </c>
      <c r="BE572" s="2">
        <f t="shared" si="143"/>
        <v>30.789534799999998</v>
      </c>
      <c r="BF572" s="2">
        <f t="shared" si="131"/>
        <v>1</v>
      </c>
      <c r="BG572" s="2"/>
      <c r="BH572" s="2">
        <f t="shared" si="132"/>
        <v>30.789534799999998</v>
      </c>
    </row>
    <row r="573" spans="1:60" x14ac:dyDescent="0.25">
      <c r="A573">
        <v>2187844</v>
      </c>
      <c r="B573">
        <v>13156005</v>
      </c>
      <c r="C573" t="s">
        <v>132</v>
      </c>
      <c r="D573">
        <v>2019</v>
      </c>
      <c r="E573">
        <v>0.04</v>
      </c>
      <c r="F573">
        <v>46</v>
      </c>
      <c r="G573">
        <v>45</v>
      </c>
      <c r="H573">
        <v>0</v>
      </c>
      <c r="I573">
        <v>112724.09</v>
      </c>
      <c r="J573">
        <v>0</v>
      </c>
      <c r="K573">
        <v>0</v>
      </c>
      <c r="L573">
        <v>0.5</v>
      </c>
      <c r="M573" t="s">
        <v>897</v>
      </c>
      <c r="N573">
        <v>152227</v>
      </c>
      <c r="O573">
        <v>44.8</v>
      </c>
      <c r="P573" t="s">
        <v>41</v>
      </c>
      <c r="Q573" t="s">
        <v>42</v>
      </c>
      <c r="R573" t="s">
        <v>42</v>
      </c>
      <c r="S573" s="1">
        <v>43606.439768518503</v>
      </c>
      <c r="T573" t="s">
        <v>144</v>
      </c>
      <c r="U573" t="s">
        <v>135</v>
      </c>
      <c r="V573" t="s">
        <v>898</v>
      </c>
      <c r="W573" s="1">
        <v>40228</v>
      </c>
      <c r="Y573">
        <v>1228159167</v>
      </c>
      <c r="AA573">
        <v>100139197912</v>
      </c>
      <c r="AF573" t="s">
        <v>64</v>
      </c>
      <c r="AG573" t="s">
        <v>47</v>
      </c>
      <c r="AH573">
        <v>0</v>
      </c>
      <c r="AI573" t="s">
        <v>48</v>
      </c>
      <c r="AJ573">
        <v>111239.6096</v>
      </c>
      <c r="AK573">
        <v>2483.027</v>
      </c>
      <c r="AL573">
        <v>44.8</v>
      </c>
      <c r="AM573">
        <v>6003</v>
      </c>
      <c r="AN573" t="s">
        <v>199</v>
      </c>
      <c r="AO573" t="s">
        <v>50</v>
      </c>
      <c r="AP573" t="s">
        <v>51</v>
      </c>
      <c r="AR573">
        <f t="shared" si="133"/>
        <v>2483.027</v>
      </c>
      <c r="AS573">
        <f t="shared" si="134"/>
        <v>111239.6096</v>
      </c>
      <c r="AT573" s="2">
        <f t="shared" si="135"/>
        <v>20</v>
      </c>
      <c r="AU573" s="2">
        <f t="shared" si="136"/>
        <v>61579.069599999995</v>
      </c>
      <c r="AV573" s="3">
        <f t="shared" si="128"/>
        <v>1E-3</v>
      </c>
      <c r="AW573" s="2">
        <f t="shared" si="137"/>
        <v>30.789534799999998</v>
      </c>
      <c r="AX573" s="2">
        <f t="shared" si="129"/>
        <v>152227</v>
      </c>
      <c r="AY573" s="2">
        <f t="shared" si="130"/>
        <v>46</v>
      </c>
      <c r="AZ573" s="2">
        <f t="shared" si="138"/>
        <v>30.789534799999998</v>
      </c>
      <c r="BA573" s="2">
        <f t="shared" si="139"/>
        <v>30.789534799999998</v>
      </c>
      <c r="BB573" s="2">
        <f t="shared" si="140"/>
        <v>30.789534799999998</v>
      </c>
      <c r="BC573" s="2">
        <f t="shared" si="141"/>
        <v>30.789534799999998</v>
      </c>
      <c r="BD573" s="2">
        <f t="shared" si="142"/>
        <v>30.789534799999998</v>
      </c>
      <c r="BE573" s="2">
        <f t="shared" si="143"/>
        <v>30.789534799999998</v>
      </c>
      <c r="BF573" s="2">
        <f t="shared" si="131"/>
        <v>1</v>
      </c>
      <c r="BG573" s="2"/>
      <c r="BH573" s="2">
        <f t="shared" si="132"/>
        <v>30.789534799999998</v>
      </c>
    </row>
    <row r="574" spans="1:60" x14ac:dyDescent="0.25">
      <c r="A574">
        <v>2252587</v>
      </c>
      <c r="B574">
        <v>162571698</v>
      </c>
      <c r="C574" t="s">
        <v>132</v>
      </c>
      <c r="D574">
        <v>2019</v>
      </c>
      <c r="E574">
        <v>0</v>
      </c>
      <c r="F574">
        <v>0</v>
      </c>
      <c r="G574">
        <v>0</v>
      </c>
      <c r="H574">
        <v>0</v>
      </c>
      <c r="I574">
        <v>0</v>
      </c>
      <c r="J574">
        <v>0</v>
      </c>
      <c r="K574">
        <v>0</v>
      </c>
      <c r="L574">
        <v>1</v>
      </c>
      <c r="M574" t="s">
        <v>899</v>
      </c>
      <c r="O574">
        <v>99.2</v>
      </c>
      <c r="P574" t="s">
        <v>41</v>
      </c>
      <c r="Q574" t="s">
        <v>42</v>
      </c>
      <c r="R574" t="s">
        <v>42</v>
      </c>
      <c r="S574" s="1">
        <v>43606.437326388899</v>
      </c>
      <c r="T574" t="s">
        <v>144</v>
      </c>
      <c r="U574" t="s">
        <v>135</v>
      </c>
      <c r="V574" t="s">
        <v>900</v>
      </c>
      <c r="W574" s="1">
        <v>41704</v>
      </c>
      <c r="Y574">
        <v>1228058516</v>
      </c>
      <c r="AA574">
        <v>100097796240</v>
      </c>
      <c r="AF574" t="s">
        <v>46</v>
      </c>
      <c r="AG574" t="s">
        <v>267</v>
      </c>
      <c r="AH574">
        <v>0</v>
      </c>
      <c r="AI574" t="s">
        <v>148</v>
      </c>
      <c r="AJ574">
        <v>520484.59360000002</v>
      </c>
      <c r="AK574">
        <v>5246.8204999999998</v>
      </c>
      <c r="AL574">
        <v>99.2</v>
      </c>
      <c r="AM574">
        <v>4001</v>
      </c>
      <c r="AN574" t="s">
        <v>199</v>
      </c>
      <c r="AO574" t="s">
        <v>268</v>
      </c>
      <c r="AP574" t="s">
        <v>269</v>
      </c>
      <c r="AR574">
        <f t="shared" si="133"/>
        <v>5246.8204999999998</v>
      </c>
      <c r="AS574">
        <f t="shared" si="134"/>
        <v>520484.59360000002</v>
      </c>
      <c r="AT574" s="2">
        <f t="shared" si="135"/>
        <v>50</v>
      </c>
      <c r="AU574" s="2">
        <f t="shared" si="136"/>
        <v>258143.56860000006</v>
      </c>
      <c r="AV574" s="3">
        <f t="shared" si="128"/>
        <v>1E-3</v>
      </c>
      <c r="AW574" s="2">
        <f t="shared" si="137"/>
        <v>258.14356860000004</v>
      </c>
      <c r="AX574" s="2">
        <f t="shared" si="129"/>
        <v>0</v>
      </c>
      <c r="AY574" s="2">
        <f t="shared" si="130"/>
        <v>0</v>
      </c>
      <c r="AZ574" s="2">
        <f t="shared" si="138"/>
        <v>51.628713720000007</v>
      </c>
      <c r="BA574" s="2">
        <f t="shared" si="139"/>
        <v>51.628713720000007</v>
      </c>
      <c r="BB574" s="2">
        <f t="shared" si="140"/>
        <v>103.25742744000001</v>
      </c>
      <c r="BC574" s="2">
        <f t="shared" si="141"/>
        <v>103.25742744000001</v>
      </c>
      <c r="BD574" s="2">
        <f t="shared" si="142"/>
        <v>154.88614116000002</v>
      </c>
      <c r="BE574" s="2">
        <f t="shared" si="143"/>
        <v>154.88614116000002</v>
      </c>
      <c r="BF574" s="2">
        <f t="shared" si="131"/>
        <v>1.5</v>
      </c>
      <c r="BG574" s="2"/>
      <c r="BH574" s="2">
        <f t="shared" si="132"/>
        <v>113.58317018400002</v>
      </c>
    </row>
    <row r="575" spans="1:60" x14ac:dyDescent="0.25">
      <c r="A575">
        <v>2251562</v>
      </c>
      <c r="B575">
        <v>159277136</v>
      </c>
      <c r="C575" t="s">
        <v>132</v>
      </c>
      <c r="D575">
        <v>2019</v>
      </c>
      <c r="E575">
        <v>0</v>
      </c>
      <c r="F575">
        <v>0</v>
      </c>
      <c r="G575">
        <v>0</v>
      </c>
      <c r="H575">
        <v>0</v>
      </c>
      <c r="I575">
        <v>0</v>
      </c>
      <c r="J575">
        <v>0</v>
      </c>
      <c r="K575">
        <v>0</v>
      </c>
      <c r="L575">
        <v>0.25</v>
      </c>
      <c r="M575" t="s">
        <v>901</v>
      </c>
      <c r="O575">
        <v>54.4</v>
      </c>
      <c r="P575" t="s">
        <v>58</v>
      </c>
      <c r="Q575" t="s">
        <v>59</v>
      </c>
      <c r="R575" t="s">
        <v>60</v>
      </c>
      <c r="S575" s="1">
        <v>43606.455439814803</v>
      </c>
      <c r="T575" t="s">
        <v>144</v>
      </c>
      <c r="U575" t="s">
        <v>135</v>
      </c>
      <c r="V575" t="s">
        <v>902</v>
      </c>
      <c r="W575" s="1">
        <v>41740</v>
      </c>
      <c r="Y575">
        <v>1228824156</v>
      </c>
      <c r="AA575">
        <v>100094912253</v>
      </c>
      <c r="AF575" t="s">
        <v>64</v>
      </c>
      <c r="AG575" t="s">
        <v>47</v>
      </c>
      <c r="AH575">
        <v>0</v>
      </c>
      <c r="AI575" t="s">
        <v>48</v>
      </c>
      <c r="AJ575">
        <v>101302.38529999999</v>
      </c>
      <c r="AK575">
        <v>1862.1762000000001</v>
      </c>
      <c r="AL575">
        <v>54.4</v>
      </c>
      <c r="AM575">
        <v>6003</v>
      </c>
      <c r="AN575" t="s">
        <v>199</v>
      </c>
      <c r="AO575" t="s">
        <v>50</v>
      </c>
      <c r="AP575" t="s">
        <v>51</v>
      </c>
      <c r="AR575">
        <f t="shared" si="133"/>
        <v>1862.1762000000001</v>
      </c>
      <c r="AS575">
        <f t="shared" si="134"/>
        <v>101302.38529999999</v>
      </c>
      <c r="AT575" s="2">
        <f t="shared" si="135"/>
        <v>20</v>
      </c>
      <c r="AU575" s="2">
        <f t="shared" si="136"/>
        <v>64058.86129999999</v>
      </c>
      <c r="AV575" s="3">
        <f t="shared" si="128"/>
        <v>1E-3</v>
      </c>
      <c r="AW575" s="2">
        <f t="shared" si="137"/>
        <v>16.014715324999997</v>
      </c>
      <c r="AX575" s="2">
        <f t="shared" si="129"/>
        <v>0</v>
      </c>
      <c r="AY575" s="2">
        <f t="shared" si="130"/>
        <v>0</v>
      </c>
      <c r="AZ575" s="2">
        <f t="shared" si="138"/>
        <v>3.2029430649999995</v>
      </c>
      <c r="BA575" s="2">
        <f t="shared" si="139"/>
        <v>3.2029430649999995</v>
      </c>
      <c r="BB575" s="2">
        <f t="shared" si="140"/>
        <v>6.405886129999999</v>
      </c>
      <c r="BC575" s="2">
        <f t="shared" si="141"/>
        <v>6.405886129999999</v>
      </c>
      <c r="BD575" s="2">
        <f t="shared" si="142"/>
        <v>9.6088291949999984</v>
      </c>
      <c r="BE575" s="2">
        <f t="shared" si="143"/>
        <v>9.6088291949999984</v>
      </c>
      <c r="BF575" s="2">
        <f t="shared" si="131"/>
        <v>1.5</v>
      </c>
      <c r="BG575" s="2"/>
      <c r="BH575" s="2">
        <f t="shared" si="132"/>
        <v>7.0464747429999992</v>
      </c>
    </row>
    <row r="576" spans="1:60" x14ac:dyDescent="0.25">
      <c r="A576">
        <v>2251563</v>
      </c>
      <c r="B576">
        <v>159277136</v>
      </c>
      <c r="C576" t="s">
        <v>132</v>
      </c>
      <c r="D576">
        <v>2019</v>
      </c>
      <c r="E576">
        <v>0</v>
      </c>
      <c r="F576">
        <v>0</v>
      </c>
      <c r="G576">
        <v>0</v>
      </c>
      <c r="H576">
        <v>0</v>
      </c>
      <c r="I576">
        <v>0</v>
      </c>
      <c r="J576">
        <v>0</v>
      </c>
      <c r="K576">
        <v>0</v>
      </c>
      <c r="L576">
        <v>0.25</v>
      </c>
      <c r="M576" t="s">
        <v>901</v>
      </c>
      <c r="O576">
        <v>54.4</v>
      </c>
      <c r="P576" t="s">
        <v>41</v>
      </c>
      <c r="Q576" t="s">
        <v>42</v>
      </c>
      <c r="R576" t="s">
        <v>42</v>
      </c>
      <c r="S576" s="1">
        <v>43606.454988425903</v>
      </c>
      <c r="T576" t="s">
        <v>144</v>
      </c>
      <c r="U576" t="s">
        <v>135</v>
      </c>
      <c r="V576" t="s">
        <v>902</v>
      </c>
      <c r="W576" s="1">
        <v>41740</v>
      </c>
      <c r="Y576">
        <v>1228800274</v>
      </c>
      <c r="AA576">
        <v>100097796218</v>
      </c>
      <c r="AF576" t="s">
        <v>64</v>
      </c>
      <c r="AG576" t="s">
        <v>47</v>
      </c>
      <c r="AH576">
        <v>0</v>
      </c>
      <c r="AI576" t="s">
        <v>48</v>
      </c>
      <c r="AJ576">
        <v>101302.38529999999</v>
      </c>
      <c r="AK576">
        <v>1862.1762000000001</v>
      </c>
      <c r="AL576">
        <v>54.4</v>
      </c>
      <c r="AM576">
        <v>6003</v>
      </c>
      <c r="AN576" t="s">
        <v>199</v>
      </c>
      <c r="AO576" t="s">
        <v>50</v>
      </c>
      <c r="AP576" t="s">
        <v>51</v>
      </c>
      <c r="AR576">
        <f t="shared" si="133"/>
        <v>1862.1762000000001</v>
      </c>
      <c r="AS576">
        <f t="shared" si="134"/>
        <v>101302.38529999999</v>
      </c>
      <c r="AT576" s="2">
        <f t="shared" si="135"/>
        <v>20</v>
      </c>
      <c r="AU576" s="2">
        <f t="shared" si="136"/>
        <v>64058.86129999999</v>
      </c>
      <c r="AV576" s="3">
        <f t="shared" si="128"/>
        <v>1E-3</v>
      </c>
      <c r="AW576" s="2">
        <f t="shared" si="137"/>
        <v>16.014715324999997</v>
      </c>
      <c r="AX576" s="2">
        <f t="shared" si="129"/>
        <v>0</v>
      </c>
      <c r="AY576" s="2">
        <f t="shared" si="130"/>
        <v>0</v>
      </c>
      <c r="AZ576" s="2">
        <f t="shared" si="138"/>
        <v>3.2029430649999995</v>
      </c>
      <c r="BA576" s="2">
        <f t="shared" si="139"/>
        <v>3.2029430649999995</v>
      </c>
      <c r="BB576" s="2">
        <f t="shared" si="140"/>
        <v>6.405886129999999</v>
      </c>
      <c r="BC576" s="2">
        <f t="shared" si="141"/>
        <v>6.405886129999999</v>
      </c>
      <c r="BD576" s="2">
        <f t="shared" si="142"/>
        <v>9.6088291949999984</v>
      </c>
      <c r="BE576" s="2">
        <f t="shared" si="143"/>
        <v>9.6088291949999984</v>
      </c>
      <c r="BF576" s="2">
        <f t="shared" si="131"/>
        <v>1.5</v>
      </c>
      <c r="BG576" s="2"/>
      <c r="BH576" s="2">
        <f t="shared" si="132"/>
        <v>7.0464747429999992</v>
      </c>
    </row>
    <row r="577" spans="1:60" x14ac:dyDescent="0.25">
      <c r="A577">
        <v>2251564</v>
      </c>
      <c r="B577">
        <v>159277136</v>
      </c>
      <c r="C577" t="s">
        <v>132</v>
      </c>
      <c r="D577">
        <v>2019</v>
      </c>
      <c r="E577">
        <v>0</v>
      </c>
      <c r="F577">
        <v>0</v>
      </c>
      <c r="G577">
        <v>0</v>
      </c>
      <c r="H577">
        <v>0</v>
      </c>
      <c r="I577">
        <v>0</v>
      </c>
      <c r="J577">
        <v>0</v>
      </c>
      <c r="K577">
        <v>0</v>
      </c>
      <c r="L577">
        <v>0.25</v>
      </c>
      <c r="M577" t="s">
        <v>901</v>
      </c>
      <c r="O577">
        <v>54.4</v>
      </c>
      <c r="P577" t="s">
        <v>41</v>
      </c>
      <c r="Q577" t="s">
        <v>42</v>
      </c>
      <c r="R577" t="s">
        <v>42</v>
      </c>
      <c r="S577" s="1">
        <v>43606.435509259303</v>
      </c>
      <c r="T577" t="s">
        <v>144</v>
      </c>
      <c r="U577" t="s">
        <v>135</v>
      </c>
      <c r="V577" t="s">
        <v>902</v>
      </c>
      <c r="W577" s="1">
        <v>41740</v>
      </c>
      <c r="Y577">
        <v>1227986120</v>
      </c>
      <c r="AA577">
        <v>100138276195</v>
      </c>
      <c r="AF577" t="s">
        <v>64</v>
      </c>
      <c r="AG577" t="s">
        <v>47</v>
      </c>
      <c r="AH577">
        <v>0</v>
      </c>
      <c r="AI577" t="s">
        <v>48</v>
      </c>
      <c r="AJ577">
        <v>101302.38529999999</v>
      </c>
      <c r="AK577">
        <v>1862.1762000000001</v>
      </c>
      <c r="AL577">
        <v>54.4</v>
      </c>
      <c r="AM577">
        <v>6003</v>
      </c>
      <c r="AN577" t="s">
        <v>199</v>
      </c>
      <c r="AO577" t="s">
        <v>50</v>
      </c>
      <c r="AP577" t="s">
        <v>51</v>
      </c>
      <c r="AR577">
        <f t="shared" si="133"/>
        <v>1862.1762000000001</v>
      </c>
      <c r="AS577">
        <f t="shared" si="134"/>
        <v>101302.38529999999</v>
      </c>
      <c r="AT577" s="2">
        <f t="shared" si="135"/>
        <v>20</v>
      </c>
      <c r="AU577" s="2">
        <f t="shared" si="136"/>
        <v>64058.86129999999</v>
      </c>
      <c r="AV577" s="3">
        <f t="shared" si="128"/>
        <v>1E-3</v>
      </c>
      <c r="AW577" s="2">
        <f t="shared" si="137"/>
        <v>16.014715324999997</v>
      </c>
      <c r="AX577" s="2">
        <f t="shared" si="129"/>
        <v>0</v>
      </c>
      <c r="AY577" s="2">
        <f t="shared" si="130"/>
        <v>0</v>
      </c>
      <c r="AZ577" s="2">
        <f t="shared" si="138"/>
        <v>3.2029430649999995</v>
      </c>
      <c r="BA577" s="2">
        <f t="shared" si="139"/>
        <v>3.2029430649999995</v>
      </c>
      <c r="BB577" s="2">
        <f t="shared" si="140"/>
        <v>6.405886129999999</v>
      </c>
      <c r="BC577" s="2">
        <f t="shared" si="141"/>
        <v>6.405886129999999</v>
      </c>
      <c r="BD577" s="2">
        <f t="shared" si="142"/>
        <v>9.6088291949999984</v>
      </c>
      <c r="BE577" s="2">
        <f t="shared" si="143"/>
        <v>9.6088291949999984</v>
      </c>
      <c r="BF577" s="2">
        <f t="shared" si="131"/>
        <v>1.5</v>
      </c>
      <c r="BG577" s="2"/>
      <c r="BH577" s="2">
        <f t="shared" si="132"/>
        <v>7.0464747429999992</v>
      </c>
    </row>
    <row r="578" spans="1:60" x14ac:dyDescent="0.25">
      <c r="A578">
        <v>2251565</v>
      </c>
      <c r="B578">
        <v>159277136</v>
      </c>
      <c r="C578" t="s">
        <v>132</v>
      </c>
      <c r="D578">
        <v>2019</v>
      </c>
      <c r="E578">
        <v>0</v>
      </c>
      <c r="F578">
        <v>0</v>
      </c>
      <c r="G578">
        <v>0</v>
      </c>
      <c r="H578">
        <v>0</v>
      </c>
      <c r="I578">
        <v>0</v>
      </c>
      <c r="J578">
        <v>0</v>
      </c>
      <c r="K578">
        <v>0</v>
      </c>
      <c r="L578">
        <v>0.25</v>
      </c>
      <c r="M578" t="s">
        <v>901</v>
      </c>
      <c r="O578">
        <v>54.4</v>
      </c>
      <c r="P578" t="s">
        <v>41</v>
      </c>
      <c r="Q578" t="s">
        <v>42</v>
      </c>
      <c r="R578" t="s">
        <v>42</v>
      </c>
      <c r="S578" s="1">
        <v>43606.440069444398</v>
      </c>
      <c r="T578" t="s">
        <v>144</v>
      </c>
      <c r="U578" t="s">
        <v>135</v>
      </c>
      <c r="V578" t="s">
        <v>902</v>
      </c>
      <c r="W578" s="1">
        <v>41740</v>
      </c>
      <c r="Y578">
        <v>1228171603</v>
      </c>
      <c r="AA578">
        <v>100139538340</v>
      </c>
      <c r="AF578" t="s">
        <v>64</v>
      </c>
      <c r="AG578" t="s">
        <v>47</v>
      </c>
      <c r="AH578">
        <v>0</v>
      </c>
      <c r="AI578" t="s">
        <v>48</v>
      </c>
      <c r="AJ578">
        <v>101302.38529999999</v>
      </c>
      <c r="AK578">
        <v>1862.1762000000001</v>
      </c>
      <c r="AL578">
        <v>54.4</v>
      </c>
      <c r="AM578">
        <v>6003</v>
      </c>
      <c r="AN578" t="s">
        <v>199</v>
      </c>
      <c r="AO578" t="s">
        <v>50</v>
      </c>
      <c r="AP578" t="s">
        <v>51</v>
      </c>
      <c r="AR578">
        <f t="shared" si="133"/>
        <v>1862.1762000000001</v>
      </c>
      <c r="AS578">
        <f t="shared" si="134"/>
        <v>101302.38529999999</v>
      </c>
      <c r="AT578" s="2">
        <f t="shared" si="135"/>
        <v>20</v>
      </c>
      <c r="AU578" s="2">
        <f t="shared" si="136"/>
        <v>64058.86129999999</v>
      </c>
      <c r="AV578" s="3">
        <f t="shared" si="128"/>
        <v>1E-3</v>
      </c>
      <c r="AW578" s="2">
        <f t="shared" si="137"/>
        <v>16.014715324999997</v>
      </c>
      <c r="AX578" s="2">
        <f t="shared" si="129"/>
        <v>0</v>
      </c>
      <c r="AY578" s="2">
        <f t="shared" si="130"/>
        <v>0</v>
      </c>
      <c r="AZ578" s="2">
        <f t="shared" si="138"/>
        <v>3.2029430649999995</v>
      </c>
      <c r="BA578" s="2">
        <f t="shared" si="139"/>
        <v>3.2029430649999995</v>
      </c>
      <c r="BB578" s="2">
        <f t="shared" si="140"/>
        <v>6.405886129999999</v>
      </c>
      <c r="BC578" s="2">
        <f t="shared" si="141"/>
        <v>6.405886129999999</v>
      </c>
      <c r="BD578" s="2">
        <f t="shared" si="142"/>
        <v>9.6088291949999984</v>
      </c>
      <c r="BE578" s="2">
        <f t="shared" si="143"/>
        <v>9.6088291949999984</v>
      </c>
      <c r="BF578" s="2">
        <f t="shared" si="131"/>
        <v>1.5</v>
      </c>
      <c r="BG578" s="2"/>
      <c r="BH578" s="2">
        <f t="shared" si="132"/>
        <v>7.0464747429999992</v>
      </c>
    </row>
    <row r="579" spans="1:60" x14ac:dyDescent="0.25">
      <c r="A579">
        <v>2257811</v>
      </c>
      <c r="B579">
        <v>179668898</v>
      </c>
      <c r="C579" t="s">
        <v>132</v>
      </c>
      <c r="D579">
        <v>2019</v>
      </c>
      <c r="E579">
        <v>0.14000000000000001</v>
      </c>
      <c r="F579">
        <v>602</v>
      </c>
      <c r="G579">
        <v>587</v>
      </c>
      <c r="H579">
        <v>0</v>
      </c>
      <c r="I579">
        <v>419134.85</v>
      </c>
      <c r="J579">
        <v>0</v>
      </c>
      <c r="K579">
        <v>0</v>
      </c>
      <c r="L579">
        <v>1</v>
      </c>
      <c r="M579" t="s">
        <v>903</v>
      </c>
      <c r="N579">
        <v>283008</v>
      </c>
      <c r="O579">
        <v>156.1</v>
      </c>
      <c r="P579" t="s">
        <v>41</v>
      </c>
      <c r="Q579" t="s">
        <v>42</v>
      </c>
      <c r="R579" t="s">
        <v>42</v>
      </c>
      <c r="S579" s="1">
        <v>43606.438483796301</v>
      </c>
      <c r="T579" t="s">
        <v>144</v>
      </c>
      <c r="U579" t="s">
        <v>135</v>
      </c>
      <c r="V579" t="s">
        <v>904</v>
      </c>
      <c r="W579" s="1">
        <v>37621</v>
      </c>
      <c r="Y579">
        <v>1228105063</v>
      </c>
      <c r="AA579">
        <v>100080176659</v>
      </c>
      <c r="AF579" t="s">
        <v>146</v>
      </c>
      <c r="AG579" t="s">
        <v>267</v>
      </c>
      <c r="AH579">
        <v>0</v>
      </c>
      <c r="AI579" t="s">
        <v>148</v>
      </c>
      <c r="AJ579">
        <v>759506.26710000006</v>
      </c>
      <c r="AK579">
        <v>4865.5110000000004</v>
      </c>
      <c r="AL579">
        <v>156.1</v>
      </c>
      <c r="AM579">
        <v>4001</v>
      </c>
      <c r="AN579" t="s">
        <v>199</v>
      </c>
      <c r="AO579" t="s">
        <v>150</v>
      </c>
      <c r="AP579" t="s">
        <v>269</v>
      </c>
      <c r="AR579">
        <f t="shared" si="133"/>
        <v>4865.5110000000004</v>
      </c>
      <c r="AS579">
        <f t="shared" si="134"/>
        <v>759506.26710000006</v>
      </c>
      <c r="AT579" s="2">
        <f t="shared" si="135"/>
        <v>50</v>
      </c>
      <c r="AU579" s="2">
        <f t="shared" si="136"/>
        <v>516230.71710000001</v>
      </c>
      <c r="AV579" s="3">
        <f t="shared" ref="AV579:AV642" si="144">IF(OR(AND(AQ579="Список",AP579="Прочие объекты"),AS579&gt;300000000),2%,IF(VLOOKUP(AP579,$BJ$3:$BM$10,3,FALSE)=0,VLOOKUP(AP579,$BJ$3:$BM$10,2,FALSE),IF(AU579&gt;=VLOOKUP(AP579,$BJ$3:$BM$10,3,FALSE),VLOOKUP(AP579,$BJ$3:$BM$10,4,FALSE),VLOOKUP(AP579,$BJ$3:$BM$10,2,FALSE))))</f>
        <v>1E-3</v>
      </c>
      <c r="AW579" s="2">
        <f t="shared" si="137"/>
        <v>516.23071709999999</v>
      </c>
      <c r="AX579" s="2">
        <f t="shared" ref="AX579:AX642" si="145">N579</f>
        <v>283008</v>
      </c>
      <c r="AY579" s="2">
        <f t="shared" ref="AY579:AY642" si="146">IF(H579&gt;0,"льгота",F579)</f>
        <v>602</v>
      </c>
      <c r="AZ579" s="2">
        <f t="shared" si="138"/>
        <v>516.23071709999999</v>
      </c>
      <c r="BA579" s="2">
        <f t="shared" si="139"/>
        <v>516.23071709999999</v>
      </c>
      <c r="BB579" s="2">
        <f t="shared" si="140"/>
        <v>516.23071709999999</v>
      </c>
      <c r="BC579" s="2">
        <f t="shared" si="141"/>
        <v>516.23071709999999</v>
      </c>
      <c r="BD579" s="2">
        <f t="shared" si="142"/>
        <v>516.23071709999999</v>
      </c>
      <c r="BE579" s="2">
        <f t="shared" si="143"/>
        <v>516.23071709999999</v>
      </c>
      <c r="BF579" s="2">
        <f t="shared" ref="BF579:BF642" si="147">IF(BC579="льгота","льгота",IF(BC579="вычет превышает налог","вычет превышает налог",BE579/BC579))</f>
        <v>1</v>
      </c>
      <c r="BG579" s="2"/>
      <c r="BH579" s="2">
        <f t="shared" ref="BH579:BH642" si="148">IF(H579&gt;0,"льгота",IF(AU579="вычет превышает налог","вычет превышает налог",(IF(AND(AR579="Список",OR(AQ579="Гараж",AQ579="Машино-место")),IF(BF579&gt;$BG$3,BC579*$BG$3,BE579),IF(AR579="Список",BE579,IF(BF579&gt;$BG$3,BC579*$BG$3,BE579))))))</f>
        <v>516.23071709999999</v>
      </c>
    </row>
    <row r="580" spans="1:60" x14ac:dyDescent="0.25">
      <c r="A580">
        <v>2248568</v>
      </c>
      <c r="B580">
        <v>151036862</v>
      </c>
      <c r="C580" t="s">
        <v>132</v>
      </c>
      <c r="D580">
        <v>2019</v>
      </c>
      <c r="E580">
        <v>0.33</v>
      </c>
      <c r="F580">
        <v>0</v>
      </c>
      <c r="G580">
        <v>0</v>
      </c>
      <c r="H580">
        <v>0</v>
      </c>
      <c r="I580">
        <v>0</v>
      </c>
      <c r="J580">
        <v>0</v>
      </c>
      <c r="K580">
        <v>0</v>
      </c>
      <c r="L580">
        <v>1</v>
      </c>
      <c r="M580" t="s">
        <v>905</v>
      </c>
      <c r="O580">
        <v>50.2</v>
      </c>
      <c r="P580" t="s">
        <v>58</v>
      </c>
      <c r="Q580" t="s">
        <v>59</v>
      </c>
      <c r="R580" t="s">
        <v>60</v>
      </c>
      <c r="S580" s="1">
        <v>43606.438229166699</v>
      </c>
      <c r="T580" t="s">
        <v>144</v>
      </c>
      <c r="U580" t="s">
        <v>135</v>
      </c>
      <c r="V580" t="s">
        <v>906</v>
      </c>
      <c r="W580" s="1">
        <v>41820</v>
      </c>
      <c r="Y580">
        <v>1228094853</v>
      </c>
      <c r="AA580">
        <v>100155738871</v>
      </c>
      <c r="AF580" t="s">
        <v>64</v>
      </c>
      <c r="AG580" t="s">
        <v>47</v>
      </c>
      <c r="AH580">
        <v>0</v>
      </c>
      <c r="AI580" t="s">
        <v>48</v>
      </c>
      <c r="AJ580">
        <v>93444.152499999997</v>
      </c>
      <c r="AK580">
        <v>1861.4373000000001</v>
      </c>
      <c r="AL580">
        <v>50.2</v>
      </c>
      <c r="AM580">
        <v>6003</v>
      </c>
      <c r="AN580" t="s">
        <v>199</v>
      </c>
      <c r="AO580" t="s">
        <v>50</v>
      </c>
      <c r="AP580" t="s">
        <v>51</v>
      </c>
      <c r="AR580">
        <f t="shared" ref="AR580:AR643" si="149">AK580</f>
        <v>1861.4373000000001</v>
      </c>
      <c r="AS580">
        <f t="shared" ref="AS580:AS643" si="150">AJ580</f>
        <v>93444.152499999997</v>
      </c>
      <c r="AT580" s="2">
        <f t="shared" ref="AT580:AT643" si="151">IF(AP580="Квартира",20,IF(AP580="Комната",10,IF(AP580="Часть жилого дома",20,IF(AP580="Жилой дом",50,0))))</f>
        <v>20</v>
      </c>
      <c r="AU580" s="2">
        <f t="shared" ref="AU580:AU643" si="152">IF(AS580-(AR580*AT580)&gt;0,AS580-(AR580*AT580),"вычет превышает налог")</f>
        <v>56215.406499999997</v>
      </c>
      <c r="AV580" s="3">
        <f t="shared" si="144"/>
        <v>1E-3</v>
      </c>
      <c r="AW580" s="2">
        <f t="shared" ref="AW580:AW643" si="153">IF(AU580="вычет превышает налог",0,AU580*AV580*L580)</f>
        <v>56.2154065</v>
      </c>
      <c r="AX580" s="2">
        <f t="shared" si="145"/>
        <v>0</v>
      </c>
      <c r="AY580" s="2">
        <f t="shared" si="146"/>
        <v>0</v>
      </c>
      <c r="AZ580" s="2">
        <f t="shared" ref="AZ580:AZ643" si="154">IF(AQ580="Список",AW580,IF($AW580&gt;$AY580,($AW580-$AY580)*0.2+$AY580,$AW580))</f>
        <v>11.2430813</v>
      </c>
      <c r="BA580" s="2">
        <f t="shared" ref="BA580:BA643" si="155">IF($H580&gt;0,"льгота",IF(AU580="вычет превышает налог","вычет превышает налог",AZ580))</f>
        <v>11.2430813</v>
      </c>
      <c r="BB580" s="2">
        <f t="shared" ref="BB580:BB643" si="156">IF(AQ580="Список",AW580,IF($AW580&gt;$AY580,($AW580-$AY580)*0.4+$AY580,$AW580))</f>
        <v>22.4861626</v>
      </c>
      <c r="BC580" s="2">
        <f t="shared" ref="BC580:BC643" si="157">IF($H580&gt;0,"льгота",IF(AU580="вычет превышает налог","вычет превышает налог",BB580))</f>
        <v>22.4861626</v>
      </c>
      <c r="BD580" s="2">
        <f t="shared" ref="BD580:BD643" si="158">IF(AQ580="Список",AW580,IF($AW580&gt;$AY580,($AW580-$AY580)*0.6+$AY580,$AW580))</f>
        <v>33.7292439</v>
      </c>
      <c r="BE580" s="2">
        <f t="shared" ref="BE580:BE643" si="159">IF($H580&gt;0,"льгота",IF(AU580="вычет превышает налог","вычет превышает налог",BD580))</f>
        <v>33.7292439</v>
      </c>
      <c r="BF580" s="2">
        <f t="shared" si="147"/>
        <v>1.5</v>
      </c>
      <c r="BG580" s="2"/>
      <c r="BH580" s="2">
        <f t="shared" si="148"/>
        <v>24.734778860000002</v>
      </c>
    </row>
    <row r="581" spans="1:60" x14ac:dyDescent="0.25">
      <c r="A581">
        <v>2245464</v>
      </c>
      <c r="B581">
        <v>142342900</v>
      </c>
      <c r="C581" t="s">
        <v>132</v>
      </c>
      <c r="D581">
        <v>2019</v>
      </c>
      <c r="E581">
        <v>0.04</v>
      </c>
      <c r="F581">
        <v>61</v>
      </c>
      <c r="G581">
        <v>60</v>
      </c>
      <c r="H581">
        <v>0</v>
      </c>
      <c r="I581">
        <v>150420.29999999999</v>
      </c>
      <c r="J581">
        <v>0</v>
      </c>
      <c r="K581">
        <v>0</v>
      </c>
      <c r="L581">
        <v>1</v>
      </c>
      <c r="M581" t="s">
        <v>907</v>
      </c>
      <c r="N581">
        <v>101566.71</v>
      </c>
      <c r="O581">
        <v>26</v>
      </c>
      <c r="P581" t="s">
        <v>41</v>
      </c>
      <c r="Q581" t="s">
        <v>42</v>
      </c>
      <c r="R581" t="s">
        <v>42</v>
      </c>
      <c r="S581" s="1">
        <v>43606.433333333298</v>
      </c>
      <c r="T581" t="s">
        <v>144</v>
      </c>
      <c r="U581" t="s">
        <v>135</v>
      </c>
      <c r="V581" t="s">
        <v>908</v>
      </c>
      <c r="W581" s="1">
        <v>41813</v>
      </c>
      <c r="Y581">
        <v>1227899613</v>
      </c>
      <c r="AA581">
        <v>100139559804</v>
      </c>
      <c r="AF581" t="s">
        <v>64</v>
      </c>
      <c r="AG581" t="s">
        <v>47</v>
      </c>
      <c r="AH581">
        <v>0</v>
      </c>
      <c r="AI581" t="s">
        <v>48</v>
      </c>
      <c r="AJ581">
        <v>48372.188800000004</v>
      </c>
      <c r="AK581">
        <v>1860.4688000000001</v>
      </c>
      <c r="AL581">
        <v>26</v>
      </c>
      <c r="AM581">
        <v>6003</v>
      </c>
      <c r="AN581" t="s">
        <v>199</v>
      </c>
      <c r="AO581" t="s">
        <v>50</v>
      </c>
      <c r="AP581" t="s">
        <v>51</v>
      </c>
      <c r="AR581">
        <f t="shared" si="149"/>
        <v>1860.4688000000001</v>
      </c>
      <c r="AS581">
        <f t="shared" si="150"/>
        <v>48372.188800000004</v>
      </c>
      <c r="AT581" s="2">
        <f t="shared" si="151"/>
        <v>20</v>
      </c>
      <c r="AU581" s="2">
        <f t="shared" si="152"/>
        <v>11162.8128</v>
      </c>
      <c r="AV581" s="3">
        <f t="shared" si="144"/>
        <v>1E-3</v>
      </c>
      <c r="AW581" s="2">
        <f t="shared" si="153"/>
        <v>11.162812799999999</v>
      </c>
      <c r="AX581" s="2">
        <f t="shared" si="145"/>
        <v>101566.71</v>
      </c>
      <c r="AY581" s="2">
        <f t="shared" si="146"/>
        <v>61</v>
      </c>
      <c r="AZ581" s="2">
        <f t="shared" si="154"/>
        <v>11.162812799999999</v>
      </c>
      <c r="BA581" s="2">
        <f t="shared" si="155"/>
        <v>11.162812799999999</v>
      </c>
      <c r="BB581" s="2">
        <f t="shared" si="156"/>
        <v>11.162812799999999</v>
      </c>
      <c r="BC581" s="2">
        <f t="shared" si="157"/>
        <v>11.162812799999999</v>
      </c>
      <c r="BD581" s="2">
        <f t="shared" si="158"/>
        <v>11.162812799999999</v>
      </c>
      <c r="BE581" s="2">
        <f t="shared" si="159"/>
        <v>11.162812799999999</v>
      </c>
      <c r="BF581" s="2">
        <f t="shared" si="147"/>
        <v>1</v>
      </c>
      <c r="BG581" s="2"/>
      <c r="BH581" s="2">
        <f t="shared" si="148"/>
        <v>11.162812799999999</v>
      </c>
    </row>
    <row r="582" spans="1:60" x14ac:dyDescent="0.25">
      <c r="A582">
        <v>2248731</v>
      </c>
      <c r="B582">
        <v>152127623</v>
      </c>
      <c r="C582" t="s">
        <v>132</v>
      </c>
      <c r="D582">
        <v>2019</v>
      </c>
      <c r="E582">
        <v>0</v>
      </c>
      <c r="F582">
        <v>0</v>
      </c>
      <c r="G582">
        <v>0</v>
      </c>
      <c r="H582">
        <v>0</v>
      </c>
      <c r="I582">
        <v>0</v>
      </c>
      <c r="J582">
        <v>0</v>
      </c>
      <c r="K582">
        <v>0</v>
      </c>
      <c r="L582">
        <v>1</v>
      </c>
      <c r="M582" t="s">
        <v>909</v>
      </c>
      <c r="O582">
        <v>44.7</v>
      </c>
      <c r="P582" t="s">
        <v>41</v>
      </c>
      <c r="Q582" t="s">
        <v>42</v>
      </c>
      <c r="R582" t="s">
        <v>42</v>
      </c>
      <c r="S582" s="1">
        <v>43606.435011574104</v>
      </c>
      <c r="T582" t="s">
        <v>144</v>
      </c>
      <c r="U582" t="s">
        <v>135</v>
      </c>
      <c r="V582" t="s">
        <v>910</v>
      </c>
      <c r="W582" s="1">
        <v>41850</v>
      </c>
      <c r="Y582">
        <v>1227967686</v>
      </c>
      <c r="AA582">
        <v>100097815675</v>
      </c>
      <c r="AF582" t="s">
        <v>64</v>
      </c>
      <c r="AG582" t="s">
        <v>47</v>
      </c>
      <c r="AH582">
        <v>0</v>
      </c>
      <c r="AI582" t="s">
        <v>48</v>
      </c>
      <c r="AJ582">
        <v>110952.552</v>
      </c>
      <c r="AK582">
        <v>2482.16</v>
      </c>
      <c r="AL582">
        <v>44.7</v>
      </c>
      <c r="AM582">
        <v>6003</v>
      </c>
      <c r="AN582" t="s">
        <v>199</v>
      </c>
      <c r="AO582" t="s">
        <v>50</v>
      </c>
      <c r="AP582" t="s">
        <v>51</v>
      </c>
      <c r="AR582">
        <f t="shared" si="149"/>
        <v>2482.16</v>
      </c>
      <c r="AS582">
        <f t="shared" si="150"/>
        <v>110952.552</v>
      </c>
      <c r="AT582" s="2">
        <f t="shared" si="151"/>
        <v>20</v>
      </c>
      <c r="AU582" s="2">
        <f t="shared" si="152"/>
        <v>61309.351999999999</v>
      </c>
      <c r="AV582" s="3">
        <f t="shared" si="144"/>
        <v>1E-3</v>
      </c>
      <c r="AW582" s="2">
        <f t="shared" si="153"/>
        <v>61.309351999999997</v>
      </c>
      <c r="AX582" s="2">
        <f t="shared" si="145"/>
        <v>0</v>
      </c>
      <c r="AY582" s="2">
        <f t="shared" si="146"/>
        <v>0</v>
      </c>
      <c r="AZ582" s="2">
        <f t="shared" si="154"/>
        <v>12.261870399999999</v>
      </c>
      <c r="BA582" s="2">
        <f t="shared" si="155"/>
        <v>12.261870399999999</v>
      </c>
      <c r="BB582" s="2">
        <f t="shared" si="156"/>
        <v>24.523740799999999</v>
      </c>
      <c r="BC582" s="2">
        <f t="shared" si="157"/>
        <v>24.523740799999999</v>
      </c>
      <c r="BD582" s="2">
        <f t="shared" si="158"/>
        <v>36.785611199999998</v>
      </c>
      <c r="BE582" s="2">
        <f t="shared" si="159"/>
        <v>36.785611199999998</v>
      </c>
      <c r="BF582" s="2">
        <f t="shared" si="147"/>
        <v>1.5</v>
      </c>
      <c r="BG582" s="2"/>
      <c r="BH582" s="2">
        <f t="shared" si="148"/>
        <v>26.976114880000001</v>
      </c>
    </row>
    <row r="583" spans="1:60" x14ac:dyDescent="0.25">
      <c r="A583">
        <v>2263563</v>
      </c>
      <c r="B583">
        <v>194697514</v>
      </c>
      <c r="C583" t="s">
        <v>132</v>
      </c>
      <c r="D583">
        <v>2019</v>
      </c>
      <c r="E583">
        <v>0</v>
      </c>
      <c r="F583">
        <v>0</v>
      </c>
      <c r="G583">
        <v>0</v>
      </c>
      <c r="H583">
        <v>0</v>
      </c>
      <c r="I583">
        <v>0</v>
      </c>
      <c r="J583">
        <v>0</v>
      </c>
      <c r="K583">
        <v>0</v>
      </c>
      <c r="L583">
        <v>1</v>
      </c>
      <c r="M583" t="s">
        <v>911</v>
      </c>
      <c r="O583">
        <v>48.4</v>
      </c>
      <c r="P583" t="s">
        <v>41</v>
      </c>
      <c r="Q583" t="s">
        <v>42</v>
      </c>
      <c r="R583" t="s">
        <v>42</v>
      </c>
      <c r="S583" s="1">
        <v>43606.454675925903</v>
      </c>
      <c r="T583" t="s">
        <v>144</v>
      </c>
      <c r="U583" t="s">
        <v>135</v>
      </c>
      <c r="V583" t="s">
        <v>912</v>
      </c>
      <c r="W583" s="1">
        <v>43138</v>
      </c>
      <c r="Y583">
        <v>1228787264</v>
      </c>
      <c r="AA583">
        <v>100097810057</v>
      </c>
      <c r="AF583" t="s">
        <v>64</v>
      </c>
      <c r="AG583" t="s">
        <v>198</v>
      </c>
      <c r="AH583">
        <v>0</v>
      </c>
      <c r="AI583" t="s">
        <v>48</v>
      </c>
      <c r="AJ583">
        <v>90115.200100000002</v>
      </c>
      <c r="AK583">
        <v>1861.8842999999999</v>
      </c>
      <c r="AL583">
        <v>48.4</v>
      </c>
      <c r="AM583">
        <v>6003</v>
      </c>
      <c r="AN583" t="s">
        <v>199</v>
      </c>
      <c r="AO583" t="s">
        <v>50</v>
      </c>
      <c r="AP583" t="s">
        <v>198</v>
      </c>
      <c r="AR583">
        <f t="shared" si="149"/>
        <v>1861.8842999999999</v>
      </c>
      <c r="AS583">
        <f t="shared" si="150"/>
        <v>90115.200100000002</v>
      </c>
      <c r="AT583" s="2">
        <f t="shared" si="151"/>
        <v>20</v>
      </c>
      <c r="AU583" s="2">
        <f t="shared" si="152"/>
        <v>52877.5141</v>
      </c>
      <c r="AV583" s="3">
        <f t="shared" si="144"/>
        <v>1E-3</v>
      </c>
      <c r="AW583" s="2">
        <f t="shared" si="153"/>
        <v>52.877514099999999</v>
      </c>
      <c r="AX583" s="2">
        <f t="shared" si="145"/>
        <v>0</v>
      </c>
      <c r="AY583" s="2">
        <f t="shared" si="146"/>
        <v>0</v>
      </c>
      <c r="AZ583" s="2">
        <f t="shared" si="154"/>
        <v>10.575502820000001</v>
      </c>
      <c r="BA583" s="2">
        <f t="shared" si="155"/>
        <v>10.575502820000001</v>
      </c>
      <c r="BB583" s="2">
        <f t="shared" si="156"/>
        <v>21.151005640000001</v>
      </c>
      <c r="BC583" s="2">
        <f t="shared" si="157"/>
        <v>21.151005640000001</v>
      </c>
      <c r="BD583" s="2">
        <f t="shared" si="158"/>
        <v>31.726508459999998</v>
      </c>
      <c r="BE583" s="2">
        <f t="shared" si="159"/>
        <v>31.726508459999998</v>
      </c>
      <c r="BF583" s="2">
        <f t="shared" si="147"/>
        <v>1.4999999999999998</v>
      </c>
      <c r="BG583" s="2"/>
      <c r="BH583" s="2">
        <f t="shared" si="148"/>
        <v>23.266106204000003</v>
      </c>
    </row>
    <row r="584" spans="1:60" x14ac:dyDescent="0.25">
      <c r="A584">
        <v>2256095</v>
      </c>
      <c r="B584">
        <v>172512541</v>
      </c>
      <c r="C584" t="s">
        <v>132</v>
      </c>
      <c r="D584">
        <v>2019</v>
      </c>
      <c r="E584">
        <v>0</v>
      </c>
      <c r="F584">
        <v>0</v>
      </c>
      <c r="G584">
        <v>0</v>
      </c>
      <c r="H584">
        <v>0</v>
      </c>
      <c r="I584">
        <v>0</v>
      </c>
      <c r="J584">
        <v>0</v>
      </c>
      <c r="K584">
        <v>0</v>
      </c>
      <c r="L584">
        <v>1</v>
      </c>
      <c r="M584" t="s">
        <v>913</v>
      </c>
      <c r="O584">
        <v>39.5</v>
      </c>
      <c r="P584" t="s">
        <v>58</v>
      </c>
      <c r="Q584" t="s">
        <v>59</v>
      </c>
      <c r="R584" t="s">
        <v>60</v>
      </c>
      <c r="S584" s="1">
        <v>43606.455162036997</v>
      </c>
      <c r="T584" t="s">
        <v>144</v>
      </c>
      <c r="U584" t="s">
        <v>135</v>
      </c>
      <c r="V584" t="s">
        <v>914</v>
      </c>
      <c r="W584" s="1">
        <v>42303</v>
      </c>
      <c r="Y584">
        <v>1228812550</v>
      </c>
      <c r="AA584">
        <v>100090761406</v>
      </c>
      <c r="AF584" t="s">
        <v>64</v>
      </c>
      <c r="AG584" t="s">
        <v>47</v>
      </c>
      <c r="AH584">
        <v>0</v>
      </c>
      <c r="AI584" t="s">
        <v>48</v>
      </c>
      <c r="AJ584">
        <v>73522.333599999998</v>
      </c>
      <c r="AK584">
        <v>1861.3249000000001</v>
      </c>
      <c r="AL584">
        <v>39.5</v>
      </c>
      <c r="AM584">
        <v>6003</v>
      </c>
      <c r="AN584" t="s">
        <v>199</v>
      </c>
      <c r="AO584" t="s">
        <v>50</v>
      </c>
      <c r="AP584" t="s">
        <v>51</v>
      </c>
      <c r="AR584">
        <f t="shared" si="149"/>
        <v>1861.3249000000001</v>
      </c>
      <c r="AS584">
        <f t="shared" si="150"/>
        <v>73522.333599999998</v>
      </c>
      <c r="AT584" s="2">
        <f t="shared" si="151"/>
        <v>20</v>
      </c>
      <c r="AU584" s="2">
        <f t="shared" si="152"/>
        <v>36295.835599999999</v>
      </c>
      <c r="AV584" s="3">
        <f t="shared" si="144"/>
        <v>1E-3</v>
      </c>
      <c r="AW584" s="2">
        <f t="shared" si="153"/>
        <v>36.295835599999997</v>
      </c>
      <c r="AX584" s="2">
        <f t="shared" si="145"/>
        <v>0</v>
      </c>
      <c r="AY584" s="2">
        <f t="shared" si="146"/>
        <v>0</v>
      </c>
      <c r="AZ584" s="2">
        <f t="shared" si="154"/>
        <v>7.2591671199999999</v>
      </c>
      <c r="BA584" s="2">
        <f t="shared" si="155"/>
        <v>7.2591671199999999</v>
      </c>
      <c r="BB584" s="2">
        <f t="shared" si="156"/>
        <v>14.51833424</v>
      </c>
      <c r="BC584" s="2">
        <f t="shared" si="157"/>
        <v>14.51833424</v>
      </c>
      <c r="BD584" s="2">
        <f t="shared" si="158"/>
        <v>21.777501359999999</v>
      </c>
      <c r="BE584" s="2">
        <f t="shared" si="159"/>
        <v>21.777501359999999</v>
      </c>
      <c r="BF584" s="2">
        <f t="shared" si="147"/>
        <v>1.5</v>
      </c>
      <c r="BG584" s="2"/>
      <c r="BH584" s="2">
        <f t="shared" si="148"/>
        <v>15.970167664000002</v>
      </c>
    </row>
    <row r="585" spans="1:60" x14ac:dyDescent="0.25">
      <c r="A585">
        <v>2254454</v>
      </c>
      <c r="B585">
        <v>167107078</v>
      </c>
      <c r="C585" t="s">
        <v>132</v>
      </c>
      <c r="D585">
        <v>2019</v>
      </c>
      <c r="E585">
        <v>0</v>
      </c>
      <c r="F585">
        <v>0</v>
      </c>
      <c r="G585">
        <v>0</v>
      </c>
      <c r="H585">
        <v>0</v>
      </c>
      <c r="I585">
        <v>0</v>
      </c>
      <c r="J585">
        <v>0</v>
      </c>
      <c r="K585">
        <v>0</v>
      </c>
      <c r="L585">
        <v>1</v>
      </c>
      <c r="M585" t="s">
        <v>915</v>
      </c>
      <c r="O585">
        <v>54.8</v>
      </c>
      <c r="P585" t="s">
        <v>41</v>
      </c>
      <c r="Q585" t="s">
        <v>42</v>
      </c>
      <c r="R585" t="s">
        <v>42</v>
      </c>
      <c r="S585" s="1">
        <v>43606.449756944399</v>
      </c>
      <c r="T585" t="s">
        <v>144</v>
      </c>
      <c r="U585" t="s">
        <v>135</v>
      </c>
      <c r="V585" t="s">
        <v>916</v>
      </c>
      <c r="W585" s="1">
        <v>42143</v>
      </c>
      <c r="Y585">
        <v>1228577977</v>
      </c>
      <c r="AA585">
        <v>100080769261</v>
      </c>
      <c r="AF585" t="s">
        <v>64</v>
      </c>
      <c r="AG585" t="s">
        <v>198</v>
      </c>
      <c r="AH585">
        <v>0</v>
      </c>
      <c r="AI585" t="s">
        <v>48</v>
      </c>
      <c r="AJ585">
        <v>236213.41080000001</v>
      </c>
      <c r="AK585">
        <v>4310.4637000000002</v>
      </c>
      <c r="AL585">
        <v>54.8</v>
      </c>
      <c r="AM585">
        <v>6003</v>
      </c>
      <c r="AN585" t="s">
        <v>199</v>
      </c>
      <c r="AO585" t="s">
        <v>50</v>
      </c>
      <c r="AP585" t="s">
        <v>198</v>
      </c>
      <c r="AR585">
        <f t="shared" si="149"/>
        <v>4310.4637000000002</v>
      </c>
      <c r="AS585">
        <f t="shared" si="150"/>
        <v>236213.41080000001</v>
      </c>
      <c r="AT585" s="2">
        <f t="shared" si="151"/>
        <v>20</v>
      </c>
      <c r="AU585" s="2">
        <f t="shared" si="152"/>
        <v>150004.13680000001</v>
      </c>
      <c r="AV585" s="3">
        <f t="shared" si="144"/>
        <v>1E-3</v>
      </c>
      <c r="AW585" s="2">
        <f t="shared" si="153"/>
        <v>150.0041368</v>
      </c>
      <c r="AX585" s="2">
        <f t="shared" si="145"/>
        <v>0</v>
      </c>
      <c r="AY585" s="2">
        <f t="shared" si="146"/>
        <v>0</v>
      </c>
      <c r="AZ585" s="2">
        <f t="shared" si="154"/>
        <v>30.000827360000002</v>
      </c>
      <c r="BA585" s="2">
        <f t="shared" si="155"/>
        <v>30.000827360000002</v>
      </c>
      <c r="BB585" s="2">
        <f t="shared" si="156"/>
        <v>60.001654720000005</v>
      </c>
      <c r="BC585" s="2">
        <f t="shared" si="157"/>
        <v>60.001654720000005</v>
      </c>
      <c r="BD585" s="2">
        <f t="shared" si="158"/>
        <v>90.002482079999993</v>
      </c>
      <c r="BE585" s="2">
        <f t="shared" si="159"/>
        <v>90.002482079999993</v>
      </c>
      <c r="BF585" s="2">
        <f t="shared" si="147"/>
        <v>1.4999999999999998</v>
      </c>
      <c r="BG585" s="2"/>
      <c r="BH585" s="2">
        <f t="shared" si="148"/>
        <v>66.001820192000011</v>
      </c>
    </row>
    <row r="586" spans="1:60" x14ac:dyDescent="0.25">
      <c r="A586">
        <v>2237796</v>
      </c>
      <c r="B586">
        <v>139657095</v>
      </c>
      <c r="C586" t="s">
        <v>132</v>
      </c>
      <c r="D586">
        <v>2019</v>
      </c>
      <c r="E586">
        <v>0.04</v>
      </c>
      <c r="F586">
        <v>38</v>
      </c>
      <c r="G586">
        <v>37</v>
      </c>
      <c r="H586">
        <v>0</v>
      </c>
      <c r="I586">
        <v>92898.69</v>
      </c>
      <c r="J586">
        <v>0</v>
      </c>
      <c r="K586">
        <v>0</v>
      </c>
      <c r="L586">
        <v>1</v>
      </c>
      <c r="M586" t="s">
        <v>917</v>
      </c>
      <c r="N586">
        <v>62727</v>
      </c>
      <c r="O586">
        <v>22.5</v>
      </c>
      <c r="P586" t="s">
        <v>41</v>
      </c>
      <c r="Q586" t="s">
        <v>42</v>
      </c>
      <c r="R586" t="s">
        <v>42</v>
      </c>
      <c r="S586" s="1">
        <v>43606.4523611111</v>
      </c>
      <c r="T586" t="s">
        <v>144</v>
      </c>
      <c r="U586" t="s">
        <v>135</v>
      </c>
      <c r="V586" t="s">
        <v>918</v>
      </c>
      <c r="W586" s="1">
        <v>37621</v>
      </c>
      <c r="Y586">
        <v>1228687566</v>
      </c>
      <c r="AA586">
        <v>100178782653</v>
      </c>
      <c r="AF586" t="s">
        <v>64</v>
      </c>
      <c r="AG586" t="s">
        <v>47</v>
      </c>
      <c r="AH586">
        <v>0</v>
      </c>
      <c r="AI586" t="s">
        <v>48</v>
      </c>
      <c r="AJ586">
        <v>41900.472000000002</v>
      </c>
      <c r="AK586">
        <v>1862.2431999999999</v>
      </c>
      <c r="AL586">
        <v>22.5</v>
      </c>
      <c r="AM586">
        <v>6003</v>
      </c>
      <c r="AN586" t="s">
        <v>199</v>
      </c>
      <c r="AO586" t="s">
        <v>50</v>
      </c>
      <c r="AP586" t="s">
        <v>51</v>
      </c>
      <c r="AR586">
        <f t="shared" si="149"/>
        <v>1862.2431999999999</v>
      </c>
      <c r="AS586">
        <f t="shared" si="150"/>
        <v>41900.472000000002</v>
      </c>
      <c r="AT586" s="2">
        <f t="shared" si="151"/>
        <v>20</v>
      </c>
      <c r="AU586" s="2">
        <f t="shared" si="152"/>
        <v>4655.6080000000002</v>
      </c>
      <c r="AV586" s="3">
        <f t="shared" si="144"/>
        <v>1E-3</v>
      </c>
      <c r="AW586" s="2">
        <f t="shared" si="153"/>
        <v>4.655608</v>
      </c>
      <c r="AX586" s="2">
        <f t="shared" si="145"/>
        <v>62727</v>
      </c>
      <c r="AY586" s="2">
        <f t="shared" si="146"/>
        <v>38</v>
      </c>
      <c r="AZ586" s="2">
        <f t="shared" si="154"/>
        <v>4.655608</v>
      </c>
      <c r="BA586" s="2">
        <f t="shared" si="155"/>
        <v>4.655608</v>
      </c>
      <c r="BB586" s="2">
        <f t="shared" si="156"/>
        <v>4.655608</v>
      </c>
      <c r="BC586" s="2">
        <f t="shared" si="157"/>
        <v>4.655608</v>
      </c>
      <c r="BD586" s="2">
        <f t="shared" si="158"/>
        <v>4.655608</v>
      </c>
      <c r="BE586" s="2">
        <f t="shared" si="159"/>
        <v>4.655608</v>
      </c>
      <c r="BF586" s="2">
        <f t="shared" si="147"/>
        <v>1</v>
      </c>
      <c r="BG586" s="2"/>
      <c r="BH586" s="2">
        <f t="shared" si="148"/>
        <v>4.655608</v>
      </c>
    </row>
    <row r="587" spans="1:60" x14ac:dyDescent="0.25">
      <c r="A587">
        <v>2254690</v>
      </c>
      <c r="B587">
        <v>168016750</v>
      </c>
      <c r="C587" t="s">
        <v>132</v>
      </c>
      <c r="D587">
        <v>2019</v>
      </c>
      <c r="E587">
        <v>0</v>
      </c>
      <c r="F587">
        <v>0</v>
      </c>
      <c r="G587">
        <v>0</v>
      </c>
      <c r="H587">
        <v>0</v>
      </c>
      <c r="I587">
        <v>0</v>
      </c>
      <c r="J587">
        <v>0</v>
      </c>
      <c r="K587">
        <v>0</v>
      </c>
      <c r="L587">
        <v>1</v>
      </c>
      <c r="M587" t="s">
        <v>919</v>
      </c>
      <c r="O587">
        <v>100</v>
      </c>
      <c r="P587" t="s">
        <v>58</v>
      </c>
      <c r="Q587" t="s">
        <v>59</v>
      </c>
      <c r="R587" t="s">
        <v>60</v>
      </c>
      <c r="S587" s="1">
        <v>43606.437870370399</v>
      </c>
      <c r="T587" t="s">
        <v>144</v>
      </c>
      <c r="U587" t="s">
        <v>135</v>
      </c>
      <c r="V587" t="s">
        <v>920</v>
      </c>
      <c r="W587" s="1">
        <v>42184</v>
      </c>
      <c r="Y587">
        <v>1228080973</v>
      </c>
      <c r="AA587">
        <v>100097814874</v>
      </c>
      <c r="AF587" t="s">
        <v>46</v>
      </c>
      <c r="AG587" t="s">
        <v>267</v>
      </c>
      <c r="AH587">
        <v>0</v>
      </c>
      <c r="AI587" t="s">
        <v>148</v>
      </c>
      <c r="AJ587">
        <v>509505.17</v>
      </c>
      <c r="AK587">
        <v>5095.0517</v>
      </c>
      <c r="AL587">
        <v>100</v>
      </c>
      <c r="AM587">
        <v>4001</v>
      </c>
      <c r="AN587" t="s">
        <v>199</v>
      </c>
      <c r="AO587" t="s">
        <v>268</v>
      </c>
      <c r="AP587" t="s">
        <v>269</v>
      </c>
      <c r="AR587">
        <f t="shared" si="149"/>
        <v>5095.0517</v>
      </c>
      <c r="AS587">
        <f t="shared" si="150"/>
        <v>509505.17</v>
      </c>
      <c r="AT587" s="2">
        <f t="shared" si="151"/>
        <v>50</v>
      </c>
      <c r="AU587" s="2">
        <f t="shared" si="152"/>
        <v>254752.58499999999</v>
      </c>
      <c r="AV587" s="3">
        <f t="shared" si="144"/>
        <v>1E-3</v>
      </c>
      <c r="AW587" s="2">
        <f t="shared" si="153"/>
        <v>254.75258500000001</v>
      </c>
      <c r="AX587" s="2">
        <f t="shared" si="145"/>
        <v>0</v>
      </c>
      <c r="AY587" s="2">
        <f t="shared" si="146"/>
        <v>0</v>
      </c>
      <c r="AZ587" s="2">
        <f t="shared" si="154"/>
        <v>50.950517000000005</v>
      </c>
      <c r="BA587" s="2">
        <f t="shared" si="155"/>
        <v>50.950517000000005</v>
      </c>
      <c r="BB587" s="2">
        <f t="shared" si="156"/>
        <v>101.90103400000001</v>
      </c>
      <c r="BC587" s="2">
        <f t="shared" si="157"/>
        <v>101.90103400000001</v>
      </c>
      <c r="BD587" s="2">
        <f t="shared" si="158"/>
        <v>152.851551</v>
      </c>
      <c r="BE587" s="2">
        <f t="shared" si="159"/>
        <v>152.851551</v>
      </c>
      <c r="BF587" s="2">
        <f t="shared" si="147"/>
        <v>1.4999999999999998</v>
      </c>
      <c r="BG587" s="2"/>
      <c r="BH587" s="2">
        <f t="shared" si="148"/>
        <v>112.09113740000002</v>
      </c>
    </row>
    <row r="588" spans="1:60" x14ac:dyDescent="0.25">
      <c r="A588">
        <v>2254671</v>
      </c>
      <c r="B588">
        <v>167992470</v>
      </c>
      <c r="C588" t="s">
        <v>132</v>
      </c>
      <c r="D588">
        <v>2019</v>
      </c>
      <c r="E588">
        <v>0.33</v>
      </c>
      <c r="F588">
        <v>49</v>
      </c>
      <c r="G588">
        <v>48</v>
      </c>
      <c r="H588">
        <v>0</v>
      </c>
      <c r="I588">
        <v>43985.7</v>
      </c>
      <c r="J588">
        <v>0</v>
      </c>
      <c r="K588">
        <v>0</v>
      </c>
      <c r="L588">
        <v>1</v>
      </c>
      <c r="M588" t="s">
        <v>921</v>
      </c>
      <c r="N588">
        <v>29700</v>
      </c>
      <c r="O588">
        <v>39.6</v>
      </c>
      <c r="P588" t="s">
        <v>41</v>
      </c>
      <c r="Q588" t="s">
        <v>42</v>
      </c>
      <c r="R588" t="s">
        <v>42</v>
      </c>
      <c r="S588" s="1">
        <v>43607.4119907407</v>
      </c>
      <c r="T588" t="s">
        <v>144</v>
      </c>
      <c r="U588" t="s">
        <v>135</v>
      </c>
      <c r="V588" t="s">
        <v>922</v>
      </c>
      <c r="W588" s="1">
        <v>43332</v>
      </c>
      <c r="Y588">
        <v>1228766530</v>
      </c>
      <c r="AA588">
        <v>100097795368</v>
      </c>
      <c r="AF588" t="s">
        <v>64</v>
      </c>
      <c r="AG588" t="s">
        <v>198</v>
      </c>
      <c r="AH588">
        <v>0</v>
      </c>
      <c r="AI588" t="s">
        <v>48</v>
      </c>
      <c r="AJ588">
        <v>73707.202799999999</v>
      </c>
      <c r="AK588">
        <v>1861.2929999999999</v>
      </c>
      <c r="AL588">
        <v>39.6</v>
      </c>
      <c r="AM588">
        <v>6003</v>
      </c>
      <c r="AN588" t="s">
        <v>199</v>
      </c>
      <c r="AO588" t="s">
        <v>50</v>
      </c>
      <c r="AP588" t="s">
        <v>198</v>
      </c>
      <c r="AR588">
        <f t="shared" si="149"/>
        <v>1861.2929999999999</v>
      </c>
      <c r="AS588">
        <f t="shared" si="150"/>
        <v>73707.202799999999</v>
      </c>
      <c r="AT588" s="2">
        <f t="shared" si="151"/>
        <v>20</v>
      </c>
      <c r="AU588" s="2">
        <f t="shared" si="152"/>
        <v>36481.342799999999</v>
      </c>
      <c r="AV588" s="3">
        <f t="shared" si="144"/>
        <v>1E-3</v>
      </c>
      <c r="AW588" s="2">
        <f t="shared" si="153"/>
        <v>36.4813428</v>
      </c>
      <c r="AX588" s="2">
        <f t="shared" si="145"/>
        <v>29700</v>
      </c>
      <c r="AY588" s="2">
        <f t="shared" si="146"/>
        <v>49</v>
      </c>
      <c r="AZ588" s="2">
        <f t="shared" si="154"/>
        <v>36.4813428</v>
      </c>
      <c r="BA588" s="2">
        <f t="shared" si="155"/>
        <v>36.4813428</v>
      </c>
      <c r="BB588" s="2">
        <f t="shared" si="156"/>
        <v>36.4813428</v>
      </c>
      <c r="BC588" s="2">
        <f t="shared" si="157"/>
        <v>36.4813428</v>
      </c>
      <c r="BD588" s="2">
        <f t="shared" si="158"/>
        <v>36.4813428</v>
      </c>
      <c r="BE588" s="2">
        <f t="shared" si="159"/>
        <v>36.4813428</v>
      </c>
      <c r="BF588" s="2">
        <f t="shared" si="147"/>
        <v>1</v>
      </c>
      <c r="BG588" s="2"/>
      <c r="BH588" s="2">
        <f t="shared" si="148"/>
        <v>36.4813428</v>
      </c>
    </row>
    <row r="589" spans="1:60" x14ac:dyDescent="0.25">
      <c r="A589">
        <v>2254924</v>
      </c>
      <c r="B589">
        <v>168797214</v>
      </c>
      <c r="C589" t="s">
        <v>132</v>
      </c>
      <c r="D589">
        <v>2019</v>
      </c>
      <c r="E589">
        <v>0</v>
      </c>
      <c r="F589">
        <v>0</v>
      </c>
      <c r="G589">
        <v>0</v>
      </c>
      <c r="H589">
        <v>0</v>
      </c>
      <c r="I589">
        <v>0</v>
      </c>
      <c r="J589">
        <v>0</v>
      </c>
      <c r="K589">
        <v>0</v>
      </c>
      <c r="L589">
        <v>1</v>
      </c>
      <c r="M589" t="s">
        <v>923</v>
      </c>
      <c r="O589">
        <v>182.6</v>
      </c>
      <c r="P589" t="s">
        <v>41</v>
      </c>
      <c r="Q589" t="s">
        <v>42</v>
      </c>
      <c r="R589" t="s">
        <v>42</v>
      </c>
      <c r="S589" s="1">
        <v>43606.454363425903</v>
      </c>
      <c r="T589" t="s">
        <v>144</v>
      </c>
      <c r="U589" t="s">
        <v>135</v>
      </c>
      <c r="V589" t="s">
        <v>924</v>
      </c>
      <c r="W589" s="1">
        <v>42215</v>
      </c>
      <c r="Y589">
        <v>1228774164</v>
      </c>
      <c r="AA589">
        <v>100139619841</v>
      </c>
      <c r="AF589" t="s">
        <v>46</v>
      </c>
      <c r="AG589" t="s">
        <v>267</v>
      </c>
      <c r="AH589">
        <v>0</v>
      </c>
      <c r="AI589" t="s">
        <v>148</v>
      </c>
      <c r="AJ589">
        <v>951985.59299999999</v>
      </c>
      <c r="AK589">
        <v>5213.5027</v>
      </c>
      <c r="AL589">
        <v>182.6</v>
      </c>
      <c r="AM589">
        <v>4001</v>
      </c>
      <c r="AN589" t="s">
        <v>199</v>
      </c>
      <c r="AO589" t="s">
        <v>268</v>
      </c>
      <c r="AP589" t="s">
        <v>269</v>
      </c>
      <c r="AR589">
        <f t="shared" si="149"/>
        <v>5213.5027</v>
      </c>
      <c r="AS589">
        <f t="shared" si="150"/>
        <v>951985.59299999999</v>
      </c>
      <c r="AT589" s="2">
        <f t="shared" si="151"/>
        <v>50</v>
      </c>
      <c r="AU589" s="2">
        <f t="shared" si="152"/>
        <v>691310.45799999998</v>
      </c>
      <c r="AV589" s="3">
        <f t="shared" si="144"/>
        <v>1E-3</v>
      </c>
      <c r="AW589" s="2">
        <f t="shared" si="153"/>
        <v>691.31045800000004</v>
      </c>
      <c r="AX589" s="2">
        <f t="shared" si="145"/>
        <v>0</v>
      </c>
      <c r="AY589" s="2">
        <f t="shared" si="146"/>
        <v>0</v>
      </c>
      <c r="AZ589" s="2">
        <f t="shared" si="154"/>
        <v>138.26209160000002</v>
      </c>
      <c r="BA589" s="2">
        <f t="shared" si="155"/>
        <v>138.26209160000002</v>
      </c>
      <c r="BB589" s="2">
        <f t="shared" si="156"/>
        <v>276.52418320000004</v>
      </c>
      <c r="BC589" s="2">
        <f t="shared" si="157"/>
        <v>276.52418320000004</v>
      </c>
      <c r="BD589" s="2">
        <f t="shared" si="158"/>
        <v>414.7862748</v>
      </c>
      <c r="BE589" s="2">
        <f t="shared" si="159"/>
        <v>414.7862748</v>
      </c>
      <c r="BF589" s="2">
        <f t="shared" si="147"/>
        <v>1.4999999999999998</v>
      </c>
      <c r="BG589" s="2"/>
      <c r="BH589" s="2">
        <f t="shared" si="148"/>
        <v>304.17660152000008</v>
      </c>
    </row>
    <row r="590" spans="1:60" x14ac:dyDescent="0.25">
      <c r="A590">
        <v>2255127</v>
      </c>
      <c r="B590">
        <v>169757528</v>
      </c>
      <c r="C590" t="s">
        <v>132</v>
      </c>
      <c r="D590">
        <v>2019</v>
      </c>
      <c r="E590">
        <v>0</v>
      </c>
      <c r="F590">
        <v>0</v>
      </c>
      <c r="G590">
        <v>0</v>
      </c>
      <c r="H590">
        <v>0</v>
      </c>
      <c r="I590">
        <v>0</v>
      </c>
      <c r="J590">
        <v>0</v>
      </c>
      <c r="K590">
        <v>0</v>
      </c>
      <c r="L590">
        <v>1</v>
      </c>
      <c r="M590" t="s">
        <v>925</v>
      </c>
      <c r="O590">
        <v>52.8</v>
      </c>
      <c r="P590" t="s">
        <v>58</v>
      </c>
      <c r="Q590" t="s">
        <v>59</v>
      </c>
      <c r="R590" t="s">
        <v>60</v>
      </c>
      <c r="S590" s="1">
        <v>43606.452928240702</v>
      </c>
      <c r="T590" t="s">
        <v>144</v>
      </c>
      <c r="U590" t="s">
        <v>135</v>
      </c>
      <c r="V590" t="s">
        <v>926</v>
      </c>
      <c r="W590" s="1">
        <v>42240</v>
      </c>
      <c r="Y590">
        <v>1228711603</v>
      </c>
      <c r="AA590">
        <v>100117139783</v>
      </c>
      <c r="AF590" t="s">
        <v>64</v>
      </c>
      <c r="AG590" t="s">
        <v>198</v>
      </c>
      <c r="AH590">
        <v>0</v>
      </c>
      <c r="AI590" t="s">
        <v>48</v>
      </c>
      <c r="AJ590">
        <v>245561.02559999999</v>
      </c>
      <c r="AK590">
        <v>4650.777</v>
      </c>
      <c r="AL590">
        <v>52.8</v>
      </c>
      <c r="AM590">
        <v>6003</v>
      </c>
      <c r="AN590" t="s">
        <v>199</v>
      </c>
      <c r="AO590" t="s">
        <v>50</v>
      </c>
      <c r="AP590" t="s">
        <v>198</v>
      </c>
      <c r="AR590">
        <f t="shared" si="149"/>
        <v>4650.777</v>
      </c>
      <c r="AS590">
        <f t="shared" si="150"/>
        <v>245561.02559999999</v>
      </c>
      <c r="AT590" s="2">
        <f t="shared" si="151"/>
        <v>20</v>
      </c>
      <c r="AU590" s="2">
        <f t="shared" si="152"/>
        <v>152545.48559999999</v>
      </c>
      <c r="AV590" s="3">
        <f t="shared" si="144"/>
        <v>1E-3</v>
      </c>
      <c r="AW590" s="2">
        <f t="shared" si="153"/>
        <v>152.54548559999998</v>
      </c>
      <c r="AX590" s="2">
        <f t="shared" si="145"/>
        <v>0</v>
      </c>
      <c r="AY590" s="2">
        <f t="shared" si="146"/>
        <v>0</v>
      </c>
      <c r="AZ590" s="2">
        <f t="shared" si="154"/>
        <v>30.509097119999996</v>
      </c>
      <c r="BA590" s="2">
        <f t="shared" si="155"/>
        <v>30.509097119999996</v>
      </c>
      <c r="BB590" s="2">
        <f t="shared" si="156"/>
        <v>61.018194239999993</v>
      </c>
      <c r="BC590" s="2">
        <f t="shared" si="157"/>
        <v>61.018194239999993</v>
      </c>
      <c r="BD590" s="2">
        <f t="shared" si="158"/>
        <v>91.527291359999978</v>
      </c>
      <c r="BE590" s="2">
        <f t="shared" si="159"/>
        <v>91.527291359999978</v>
      </c>
      <c r="BF590" s="2">
        <f t="shared" si="147"/>
        <v>1.4999999999999998</v>
      </c>
      <c r="BG590" s="2"/>
      <c r="BH590" s="2">
        <f t="shared" si="148"/>
        <v>67.120013663999998</v>
      </c>
    </row>
    <row r="591" spans="1:60" x14ac:dyDescent="0.25">
      <c r="A591">
        <v>2255071</v>
      </c>
      <c r="B591">
        <v>169103396</v>
      </c>
      <c r="C591" t="s">
        <v>132</v>
      </c>
      <c r="D591">
        <v>2019</v>
      </c>
      <c r="E591">
        <v>0</v>
      </c>
      <c r="F591">
        <v>0</v>
      </c>
      <c r="G591">
        <v>0</v>
      </c>
      <c r="H591">
        <v>0</v>
      </c>
      <c r="I591">
        <v>0</v>
      </c>
      <c r="J591">
        <v>0</v>
      </c>
      <c r="K591">
        <v>0</v>
      </c>
      <c r="L591">
        <v>0.5</v>
      </c>
      <c r="M591" t="s">
        <v>927</v>
      </c>
      <c r="O591">
        <v>64.5</v>
      </c>
      <c r="P591" t="s">
        <v>41</v>
      </c>
      <c r="Q591" t="s">
        <v>42</v>
      </c>
      <c r="R591" t="s">
        <v>42</v>
      </c>
      <c r="S591" s="1">
        <v>43606.436932870398</v>
      </c>
      <c r="T591" t="s">
        <v>144</v>
      </c>
      <c r="U591" t="s">
        <v>135</v>
      </c>
      <c r="V591" t="s">
        <v>928</v>
      </c>
      <c r="W591" s="1">
        <v>42221</v>
      </c>
      <c r="Y591">
        <v>1228042383</v>
      </c>
      <c r="AA591">
        <v>100139279070</v>
      </c>
      <c r="AF591" t="s">
        <v>64</v>
      </c>
      <c r="AG591" t="s">
        <v>198</v>
      </c>
      <c r="AH591">
        <v>0</v>
      </c>
      <c r="AI591" t="s">
        <v>48</v>
      </c>
      <c r="AJ591">
        <v>310408.2818</v>
      </c>
      <c r="AK591">
        <v>4812.5315000000001</v>
      </c>
      <c r="AL591">
        <v>64.5</v>
      </c>
      <c r="AM591">
        <v>6003</v>
      </c>
      <c r="AN591" t="s">
        <v>199</v>
      </c>
      <c r="AO591" t="s">
        <v>50</v>
      </c>
      <c r="AP591" t="s">
        <v>198</v>
      </c>
      <c r="AR591">
        <f t="shared" si="149"/>
        <v>4812.5315000000001</v>
      </c>
      <c r="AS591">
        <f t="shared" si="150"/>
        <v>310408.2818</v>
      </c>
      <c r="AT591" s="2">
        <f t="shared" si="151"/>
        <v>20</v>
      </c>
      <c r="AU591" s="2">
        <f t="shared" si="152"/>
        <v>214157.65179999999</v>
      </c>
      <c r="AV591" s="3">
        <f t="shared" si="144"/>
        <v>1E-3</v>
      </c>
      <c r="AW591" s="2">
        <f t="shared" si="153"/>
        <v>107.0788259</v>
      </c>
      <c r="AX591" s="2">
        <f t="shared" si="145"/>
        <v>0</v>
      </c>
      <c r="AY591" s="2">
        <f t="shared" si="146"/>
        <v>0</v>
      </c>
      <c r="AZ591" s="2">
        <f t="shared" si="154"/>
        <v>21.415765180000001</v>
      </c>
      <c r="BA591" s="2">
        <f t="shared" si="155"/>
        <v>21.415765180000001</v>
      </c>
      <c r="BB591" s="2">
        <f t="shared" si="156"/>
        <v>42.831530360000002</v>
      </c>
      <c r="BC591" s="2">
        <f t="shared" si="157"/>
        <v>42.831530360000002</v>
      </c>
      <c r="BD591" s="2">
        <f t="shared" si="158"/>
        <v>64.247295539999996</v>
      </c>
      <c r="BE591" s="2">
        <f t="shared" si="159"/>
        <v>64.247295539999996</v>
      </c>
      <c r="BF591" s="2">
        <f t="shared" si="147"/>
        <v>1.4999999999999998</v>
      </c>
      <c r="BG591" s="2"/>
      <c r="BH591" s="2">
        <f t="shared" si="148"/>
        <v>47.114683396000004</v>
      </c>
    </row>
    <row r="592" spans="1:60" x14ac:dyDescent="0.25">
      <c r="A592">
        <v>2255072</v>
      </c>
      <c r="B592">
        <v>169103396</v>
      </c>
      <c r="C592" t="s">
        <v>132</v>
      </c>
      <c r="D592">
        <v>2019</v>
      </c>
      <c r="E592">
        <v>0</v>
      </c>
      <c r="F592">
        <v>0</v>
      </c>
      <c r="G592">
        <v>0</v>
      </c>
      <c r="H592">
        <v>0</v>
      </c>
      <c r="I592">
        <v>0</v>
      </c>
      <c r="J592">
        <v>0</v>
      </c>
      <c r="K592">
        <v>0</v>
      </c>
      <c r="L592">
        <v>0.5</v>
      </c>
      <c r="M592" t="s">
        <v>927</v>
      </c>
      <c r="O592">
        <v>64.5</v>
      </c>
      <c r="P592" t="s">
        <v>41</v>
      </c>
      <c r="Q592" t="s">
        <v>42</v>
      </c>
      <c r="R592" t="s">
        <v>42</v>
      </c>
      <c r="S592" s="1">
        <v>43606.439398148097</v>
      </c>
      <c r="T592" t="s">
        <v>144</v>
      </c>
      <c r="U592" t="s">
        <v>135</v>
      </c>
      <c r="V592" t="s">
        <v>928</v>
      </c>
      <c r="W592" s="1">
        <v>42221</v>
      </c>
      <c r="Y592">
        <v>1228143928</v>
      </c>
      <c r="AA592">
        <v>100139894311</v>
      </c>
      <c r="AF592" t="s">
        <v>64</v>
      </c>
      <c r="AG592" t="s">
        <v>198</v>
      </c>
      <c r="AH592">
        <v>0</v>
      </c>
      <c r="AI592" t="s">
        <v>48</v>
      </c>
      <c r="AJ592">
        <v>310408.2818</v>
      </c>
      <c r="AK592">
        <v>4812.5315000000001</v>
      </c>
      <c r="AL592">
        <v>64.5</v>
      </c>
      <c r="AM592">
        <v>6003</v>
      </c>
      <c r="AN592" t="s">
        <v>199</v>
      </c>
      <c r="AO592" t="s">
        <v>50</v>
      </c>
      <c r="AP592" t="s">
        <v>198</v>
      </c>
      <c r="AR592">
        <f t="shared" si="149"/>
        <v>4812.5315000000001</v>
      </c>
      <c r="AS592">
        <f t="shared" si="150"/>
        <v>310408.2818</v>
      </c>
      <c r="AT592" s="2">
        <f t="shared" si="151"/>
        <v>20</v>
      </c>
      <c r="AU592" s="2">
        <f t="shared" si="152"/>
        <v>214157.65179999999</v>
      </c>
      <c r="AV592" s="3">
        <f t="shared" si="144"/>
        <v>1E-3</v>
      </c>
      <c r="AW592" s="2">
        <f t="shared" si="153"/>
        <v>107.0788259</v>
      </c>
      <c r="AX592" s="2">
        <f t="shared" si="145"/>
        <v>0</v>
      </c>
      <c r="AY592" s="2">
        <f t="shared" si="146"/>
        <v>0</v>
      </c>
      <c r="AZ592" s="2">
        <f t="shared" si="154"/>
        <v>21.415765180000001</v>
      </c>
      <c r="BA592" s="2">
        <f t="shared" si="155"/>
        <v>21.415765180000001</v>
      </c>
      <c r="BB592" s="2">
        <f t="shared" si="156"/>
        <v>42.831530360000002</v>
      </c>
      <c r="BC592" s="2">
        <f t="shared" si="157"/>
        <v>42.831530360000002</v>
      </c>
      <c r="BD592" s="2">
        <f t="shared" si="158"/>
        <v>64.247295539999996</v>
      </c>
      <c r="BE592" s="2">
        <f t="shared" si="159"/>
        <v>64.247295539999996</v>
      </c>
      <c r="BF592" s="2">
        <f t="shared" si="147"/>
        <v>1.4999999999999998</v>
      </c>
      <c r="BG592" s="2"/>
      <c r="BH592" s="2">
        <f t="shared" si="148"/>
        <v>47.114683396000004</v>
      </c>
    </row>
    <row r="593" spans="1:60" x14ac:dyDescent="0.25">
      <c r="A593">
        <v>2254904</v>
      </c>
      <c r="B593">
        <v>168833268</v>
      </c>
      <c r="C593" t="s">
        <v>132</v>
      </c>
      <c r="D593">
        <v>2019</v>
      </c>
      <c r="E593">
        <v>0</v>
      </c>
      <c r="F593">
        <v>0</v>
      </c>
      <c r="G593">
        <v>0</v>
      </c>
      <c r="H593">
        <v>0</v>
      </c>
      <c r="I593">
        <v>0</v>
      </c>
      <c r="J593">
        <v>0</v>
      </c>
      <c r="K593">
        <v>0</v>
      </c>
      <c r="L593">
        <v>1</v>
      </c>
      <c r="M593" t="s">
        <v>929</v>
      </c>
      <c r="O593">
        <v>53</v>
      </c>
      <c r="P593" t="s">
        <v>41</v>
      </c>
      <c r="Q593" t="s">
        <v>42</v>
      </c>
      <c r="R593" t="s">
        <v>42</v>
      </c>
      <c r="S593" s="1">
        <v>43606.436921296299</v>
      </c>
      <c r="T593" t="s">
        <v>144</v>
      </c>
      <c r="U593" t="s">
        <v>135</v>
      </c>
      <c r="V593" t="s">
        <v>930</v>
      </c>
      <c r="W593" s="1">
        <v>42212</v>
      </c>
      <c r="Y593">
        <v>1228041955</v>
      </c>
      <c r="AA593">
        <v>100091760293</v>
      </c>
      <c r="AF593" t="s">
        <v>64</v>
      </c>
      <c r="AG593" t="s">
        <v>47</v>
      </c>
      <c r="AH593">
        <v>0</v>
      </c>
      <c r="AI593" t="s">
        <v>48</v>
      </c>
      <c r="AJ593">
        <v>228664.6151</v>
      </c>
      <c r="AK593">
        <v>4314.4267</v>
      </c>
      <c r="AL593">
        <v>53</v>
      </c>
      <c r="AM593">
        <v>6003</v>
      </c>
      <c r="AN593" t="s">
        <v>199</v>
      </c>
      <c r="AO593" t="s">
        <v>50</v>
      </c>
      <c r="AP593" t="s">
        <v>51</v>
      </c>
      <c r="AR593">
        <f t="shared" si="149"/>
        <v>4314.4267</v>
      </c>
      <c r="AS593">
        <f t="shared" si="150"/>
        <v>228664.6151</v>
      </c>
      <c r="AT593" s="2">
        <f t="shared" si="151"/>
        <v>20</v>
      </c>
      <c r="AU593" s="2">
        <f t="shared" si="152"/>
        <v>142376.08110000001</v>
      </c>
      <c r="AV593" s="3">
        <f t="shared" si="144"/>
        <v>1E-3</v>
      </c>
      <c r="AW593" s="2">
        <f t="shared" si="153"/>
        <v>142.37608110000002</v>
      </c>
      <c r="AX593" s="2">
        <f t="shared" si="145"/>
        <v>0</v>
      </c>
      <c r="AY593" s="2">
        <f t="shared" si="146"/>
        <v>0</v>
      </c>
      <c r="AZ593" s="2">
        <f t="shared" si="154"/>
        <v>28.475216220000007</v>
      </c>
      <c r="BA593" s="2">
        <f t="shared" si="155"/>
        <v>28.475216220000007</v>
      </c>
      <c r="BB593" s="2">
        <f t="shared" si="156"/>
        <v>56.950432440000014</v>
      </c>
      <c r="BC593" s="2">
        <f t="shared" si="157"/>
        <v>56.950432440000014</v>
      </c>
      <c r="BD593" s="2">
        <f t="shared" si="158"/>
        <v>85.425648660000007</v>
      </c>
      <c r="BE593" s="2">
        <f t="shared" si="159"/>
        <v>85.425648660000007</v>
      </c>
      <c r="BF593" s="2">
        <f t="shared" si="147"/>
        <v>1.4999999999999998</v>
      </c>
      <c r="BG593" s="2"/>
      <c r="BH593" s="2">
        <f t="shared" si="148"/>
        <v>62.645475684000019</v>
      </c>
    </row>
    <row r="594" spans="1:60" x14ac:dyDescent="0.25">
      <c r="A594">
        <v>2257073</v>
      </c>
      <c r="B594">
        <v>175962804</v>
      </c>
      <c r="C594" t="s">
        <v>132</v>
      </c>
      <c r="D594">
        <v>2019</v>
      </c>
      <c r="E594">
        <v>0</v>
      </c>
      <c r="F594">
        <v>0</v>
      </c>
      <c r="G594">
        <v>0</v>
      </c>
      <c r="H594">
        <v>0</v>
      </c>
      <c r="I594">
        <v>0</v>
      </c>
      <c r="J594">
        <v>0</v>
      </c>
      <c r="K594">
        <v>0</v>
      </c>
      <c r="L594">
        <v>1</v>
      </c>
      <c r="M594" t="s">
        <v>931</v>
      </c>
      <c r="O594">
        <v>54.3</v>
      </c>
      <c r="P594" t="s">
        <v>58</v>
      </c>
      <c r="Q594" t="s">
        <v>59</v>
      </c>
      <c r="R594" t="s">
        <v>60</v>
      </c>
      <c r="S594" s="1">
        <v>43606.4588194444</v>
      </c>
      <c r="T594" t="s">
        <v>144</v>
      </c>
      <c r="U594" t="s">
        <v>135</v>
      </c>
      <c r="V594" t="s">
        <v>932</v>
      </c>
      <c r="W594" s="1">
        <v>42360</v>
      </c>
      <c r="Y594">
        <v>1228968520</v>
      </c>
      <c r="AA594">
        <v>100097794911</v>
      </c>
      <c r="AF594" t="s">
        <v>46</v>
      </c>
      <c r="AG594" t="s">
        <v>267</v>
      </c>
      <c r="AH594">
        <v>0</v>
      </c>
      <c r="AI594" t="s">
        <v>148</v>
      </c>
      <c r="AJ594">
        <v>246825.14060000001</v>
      </c>
      <c r="AK594">
        <v>4545.5826999999999</v>
      </c>
      <c r="AL594">
        <v>54.3</v>
      </c>
      <c r="AM594">
        <v>4001</v>
      </c>
      <c r="AN594" t="s">
        <v>199</v>
      </c>
      <c r="AO594" t="s">
        <v>268</v>
      </c>
      <c r="AP594" t="s">
        <v>269</v>
      </c>
      <c r="AR594">
        <f t="shared" si="149"/>
        <v>4545.5826999999999</v>
      </c>
      <c r="AS594">
        <f t="shared" si="150"/>
        <v>246825.14060000001</v>
      </c>
      <c r="AT594" s="2">
        <f t="shared" si="151"/>
        <v>50</v>
      </c>
      <c r="AU594" s="2">
        <f t="shared" si="152"/>
        <v>19546.005600000004</v>
      </c>
      <c r="AV594" s="3">
        <f t="shared" si="144"/>
        <v>1E-3</v>
      </c>
      <c r="AW594" s="2">
        <f t="shared" si="153"/>
        <v>19.546005600000004</v>
      </c>
      <c r="AX594" s="2">
        <f t="shared" si="145"/>
        <v>0</v>
      </c>
      <c r="AY594" s="2">
        <f t="shared" si="146"/>
        <v>0</v>
      </c>
      <c r="AZ594" s="2">
        <f t="shared" si="154"/>
        <v>3.909201120000001</v>
      </c>
      <c r="BA594" s="2">
        <f t="shared" si="155"/>
        <v>3.909201120000001</v>
      </c>
      <c r="BB594" s="2">
        <f t="shared" si="156"/>
        <v>7.8184022400000019</v>
      </c>
      <c r="BC594" s="2">
        <f t="shared" si="157"/>
        <v>7.8184022400000019</v>
      </c>
      <c r="BD594" s="2">
        <f t="shared" si="158"/>
        <v>11.727603360000002</v>
      </c>
      <c r="BE594" s="2">
        <f t="shared" si="159"/>
        <v>11.727603360000002</v>
      </c>
      <c r="BF594" s="2">
        <f t="shared" si="147"/>
        <v>1.4999999999999998</v>
      </c>
      <c r="BG594" s="2"/>
      <c r="BH594" s="2">
        <f t="shared" si="148"/>
        <v>8.6002424640000026</v>
      </c>
    </row>
    <row r="595" spans="1:60" x14ac:dyDescent="0.25">
      <c r="A595">
        <v>2260216</v>
      </c>
      <c r="B595">
        <v>182280499</v>
      </c>
      <c r="C595" t="s">
        <v>132</v>
      </c>
      <c r="D595">
        <v>2019</v>
      </c>
      <c r="E595">
        <v>0</v>
      </c>
      <c r="F595">
        <v>0</v>
      </c>
      <c r="G595">
        <v>0</v>
      </c>
      <c r="H595">
        <v>0</v>
      </c>
      <c r="I595">
        <v>0</v>
      </c>
      <c r="J595">
        <v>0</v>
      </c>
      <c r="K595">
        <v>0</v>
      </c>
      <c r="L595">
        <v>1</v>
      </c>
      <c r="M595" t="s">
        <v>933</v>
      </c>
      <c r="O595">
        <v>61</v>
      </c>
      <c r="P595" t="s">
        <v>58</v>
      </c>
      <c r="Q595" t="s">
        <v>59</v>
      </c>
      <c r="R595" t="s">
        <v>130</v>
      </c>
      <c r="S595" s="1">
        <v>43606.454108796301</v>
      </c>
      <c r="T595" t="s">
        <v>144</v>
      </c>
      <c r="U595" t="s">
        <v>135</v>
      </c>
      <c r="V595" t="s">
        <v>934</v>
      </c>
      <c r="W595" s="1">
        <v>42535</v>
      </c>
      <c r="Y595">
        <v>1228763275</v>
      </c>
      <c r="AA595">
        <v>100081176983</v>
      </c>
      <c r="AF595" t="s">
        <v>46</v>
      </c>
      <c r="AG595" t="s">
        <v>267</v>
      </c>
      <c r="AH595">
        <v>0</v>
      </c>
      <c r="AI595" t="s">
        <v>148</v>
      </c>
      <c r="AJ595">
        <v>280385.29220000003</v>
      </c>
      <c r="AK595">
        <v>4596.4802</v>
      </c>
      <c r="AL595">
        <v>61</v>
      </c>
      <c r="AM595">
        <v>4001</v>
      </c>
      <c r="AN595" t="s">
        <v>199</v>
      </c>
      <c r="AO595" t="s">
        <v>268</v>
      </c>
      <c r="AP595" t="s">
        <v>269</v>
      </c>
      <c r="AR595">
        <f t="shared" si="149"/>
        <v>4596.4802</v>
      </c>
      <c r="AS595">
        <f t="shared" si="150"/>
        <v>280385.29220000003</v>
      </c>
      <c r="AT595" s="2">
        <f t="shared" si="151"/>
        <v>50</v>
      </c>
      <c r="AU595" s="2">
        <f t="shared" si="152"/>
        <v>50561.282200000016</v>
      </c>
      <c r="AV595" s="3">
        <f t="shared" si="144"/>
        <v>1E-3</v>
      </c>
      <c r="AW595" s="2">
        <f t="shared" si="153"/>
        <v>50.561282200000015</v>
      </c>
      <c r="AX595" s="2">
        <f t="shared" si="145"/>
        <v>0</v>
      </c>
      <c r="AY595" s="2">
        <f t="shared" si="146"/>
        <v>0</v>
      </c>
      <c r="AZ595" s="2">
        <f t="shared" si="154"/>
        <v>10.112256440000003</v>
      </c>
      <c r="BA595" s="2">
        <f t="shared" si="155"/>
        <v>10.112256440000003</v>
      </c>
      <c r="BB595" s="2">
        <f t="shared" si="156"/>
        <v>20.224512880000006</v>
      </c>
      <c r="BC595" s="2">
        <f t="shared" si="157"/>
        <v>20.224512880000006</v>
      </c>
      <c r="BD595" s="2">
        <f t="shared" si="158"/>
        <v>30.336769320000009</v>
      </c>
      <c r="BE595" s="2">
        <f t="shared" si="159"/>
        <v>30.336769320000009</v>
      </c>
      <c r="BF595" s="2">
        <f t="shared" si="147"/>
        <v>1.5</v>
      </c>
      <c r="BG595" s="2"/>
      <c r="BH595" s="2">
        <f t="shared" si="148"/>
        <v>22.246964168000009</v>
      </c>
    </row>
    <row r="596" spans="1:60" x14ac:dyDescent="0.25">
      <c r="A596">
        <v>2260707</v>
      </c>
      <c r="B596">
        <v>185661329</v>
      </c>
      <c r="C596" t="s">
        <v>132</v>
      </c>
      <c r="D596">
        <v>2019</v>
      </c>
      <c r="E596">
        <v>0.33</v>
      </c>
      <c r="F596">
        <v>0</v>
      </c>
      <c r="G596">
        <v>0</v>
      </c>
      <c r="H596">
        <v>0</v>
      </c>
      <c r="I596">
        <v>0</v>
      </c>
      <c r="J596">
        <v>0</v>
      </c>
      <c r="K596">
        <v>0</v>
      </c>
      <c r="L596">
        <v>1</v>
      </c>
      <c r="M596" t="s">
        <v>935</v>
      </c>
      <c r="O596">
        <v>141.1</v>
      </c>
      <c r="P596" t="s">
        <v>58</v>
      </c>
      <c r="Q596" t="s">
        <v>59</v>
      </c>
      <c r="R596" t="s">
        <v>60</v>
      </c>
      <c r="S596" s="1">
        <v>43606.439652777801</v>
      </c>
      <c r="T596" t="s">
        <v>144</v>
      </c>
      <c r="U596" t="s">
        <v>135</v>
      </c>
      <c r="V596" t="s">
        <v>936</v>
      </c>
      <c r="W596" s="1">
        <v>42797</v>
      </c>
      <c r="Y596">
        <v>1228154236</v>
      </c>
      <c r="AA596">
        <v>100097796385</v>
      </c>
      <c r="AF596" t="s">
        <v>46</v>
      </c>
      <c r="AG596" t="s">
        <v>267</v>
      </c>
      <c r="AH596">
        <v>0</v>
      </c>
      <c r="AI596" t="s">
        <v>148</v>
      </c>
      <c r="AJ596">
        <v>867998.90150000004</v>
      </c>
      <c r="AK596">
        <v>6151.6576999999997</v>
      </c>
      <c r="AL596">
        <v>141.1</v>
      </c>
      <c r="AM596">
        <v>4001</v>
      </c>
      <c r="AN596" t="s">
        <v>199</v>
      </c>
      <c r="AO596" t="s">
        <v>268</v>
      </c>
      <c r="AP596" t="s">
        <v>269</v>
      </c>
      <c r="AR596">
        <f t="shared" si="149"/>
        <v>6151.6576999999997</v>
      </c>
      <c r="AS596">
        <f t="shared" si="150"/>
        <v>867998.90150000004</v>
      </c>
      <c r="AT596" s="2">
        <f t="shared" si="151"/>
        <v>50</v>
      </c>
      <c r="AU596" s="2">
        <f t="shared" si="152"/>
        <v>560416.01650000003</v>
      </c>
      <c r="AV596" s="3">
        <f t="shared" si="144"/>
        <v>1E-3</v>
      </c>
      <c r="AW596" s="2">
        <f t="shared" si="153"/>
        <v>560.41601650000007</v>
      </c>
      <c r="AX596" s="2">
        <f t="shared" si="145"/>
        <v>0</v>
      </c>
      <c r="AY596" s="2">
        <f t="shared" si="146"/>
        <v>0</v>
      </c>
      <c r="AZ596" s="2">
        <f t="shared" si="154"/>
        <v>112.08320330000002</v>
      </c>
      <c r="BA596" s="2">
        <f t="shared" si="155"/>
        <v>112.08320330000002</v>
      </c>
      <c r="BB596" s="2">
        <f t="shared" si="156"/>
        <v>224.16640660000004</v>
      </c>
      <c r="BC596" s="2">
        <f t="shared" si="157"/>
        <v>224.16640660000004</v>
      </c>
      <c r="BD596" s="2">
        <f t="shared" si="158"/>
        <v>336.24960990000005</v>
      </c>
      <c r="BE596" s="2">
        <f t="shared" si="159"/>
        <v>336.24960990000005</v>
      </c>
      <c r="BF596" s="2">
        <f t="shared" si="147"/>
        <v>1.5</v>
      </c>
      <c r="BG596" s="2"/>
      <c r="BH596" s="2">
        <f t="shared" si="148"/>
        <v>246.58304726000006</v>
      </c>
    </row>
    <row r="597" spans="1:60" x14ac:dyDescent="0.25">
      <c r="A597">
        <v>2257291</v>
      </c>
      <c r="B597">
        <v>177344919</v>
      </c>
      <c r="C597" t="s">
        <v>132</v>
      </c>
      <c r="D597">
        <v>2019</v>
      </c>
      <c r="E597">
        <v>0</v>
      </c>
      <c r="F597">
        <v>0</v>
      </c>
      <c r="G597">
        <v>0</v>
      </c>
      <c r="H597">
        <v>0</v>
      </c>
      <c r="I597">
        <v>0</v>
      </c>
      <c r="J597">
        <v>0</v>
      </c>
      <c r="K597">
        <v>0</v>
      </c>
      <c r="L597">
        <v>1</v>
      </c>
      <c r="M597" t="s">
        <v>937</v>
      </c>
      <c r="O597">
        <v>83.8</v>
      </c>
      <c r="P597" t="s">
        <v>58</v>
      </c>
      <c r="Q597" t="s">
        <v>59</v>
      </c>
      <c r="R597" t="s">
        <v>60</v>
      </c>
      <c r="S597" s="1">
        <v>43606.439722222203</v>
      </c>
      <c r="T597" t="s">
        <v>144</v>
      </c>
      <c r="U597" t="s">
        <v>135</v>
      </c>
      <c r="V597" t="s">
        <v>938</v>
      </c>
      <c r="W597" s="1">
        <v>42502</v>
      </c>
      <c r="Y597">
        <v>1228157171</v>
      </c>
      <c r="AA597">
        <v>100138104184</v>
      </c>
      <c r="AF597" t="s">
        <v>46</v>
      </c>
      <c r="AG597" t="s">
        <v>267</v>
      </c>
      <c r="AH597">
        <v>0</v>
      </c>
      <c r="AI597" t="s">
        <v>148</v>
      </c>
      <c r="AJ597">
        <v>377079.18410000001</v>
      </c>
      <c r="AK597">
        <v>4499.7515999999996</v>
      </c>
      <c r="AL597">
        <v>83.8</v>
      </c>
      <c r="AM597">
        <v>4001</v>
      </c>
      <c r="AN597" t="s">
        <v>199</v>
      </c>
      <c r="AO597" t="s">
        <v>268</v>
      </c>
      <c r="AP597" t="s">
        <v>269</v>
      </c>
      <c r="AR597">
        <f t="shared" si="149"/>
        <v>4499.7515999999996</v>
      </c>
      <c r="AS597">
        <f t="shared" si="150"/>
        <v>377079.18410000001</v>
      </c>
      <c r="AT597" s="2">
        <f t="shared" si="151"/>
        <v>50</v>
      </c>
      <c r="AU597" s="2">
        <f t="shared" si="152"/>
        <v>152091.60410000003</v>
      </c>
      <c r="AV597" s="3">
        <f t="shared" si="144"/>
        <v>1E-3</v>
      </c>
      <c r="AW597" s="2">
        <f t="shared" si="153"/>
        <v>152.09160410000004</v>
      </c>
      <c r="AX597" s="2">
        <f t="shared" si="145"/>
        <v>0</v>
      </c>
      <c r="AY597" s="2">
        <f t="shared" si="146"/>
        <v>0</v>
      </c>
      <c r="AZ597" s="2">
        <f t="shared" si="154"/>
        <v>30.418320820000009</v>
      </c>
      <c r="BA597" s="2">
        <f t="shared" si="155"/>
        <v>30.418320820000009</v>
      </c>
      <c r="BB597" s="2">
        <f t="shared" si="156"/>
        <v>60.836641640000018</v>
      </c>
      <c r="BC597" s="2">
        <f t="shared" si="157"/>
        <v>60.836641640000018</v>
      </c>
      <c r="BD597" s="2">
        <f t="shared" si="158"/>
        <v>91.254962460000016</v>
      </c>
      <c r="BE597" s="2">
        <f t="shared" si="159"/>
        <v>91.254962460000016</v>
      </c>
      <c r="BF597" s="2">
        <f t="shared" si="147"/>
        <v>1.4999999999999998</v>
      </c>
      <c r="BG597" s="2"/>
      <c r="BH597" s="2">
        <f t="shared" si="148"/>
        <v>66.920305804000023</v>
      </c>
    </row>
    <row r="598" spans="1:60" x14ac:dyDescent="0.25">
      <c r="A598">
        <v>2262755</v>
      </c>
      <c r="B598">
        <v>192037017</v>
      </c>
      <c r="C598" t="s">
        <v>132</v>
      </c>
      <c r="D598">
        <v>2019</v>
      </c>
      <c r="E598">
        <v>0.33</v>
      </c>
      <c r="F598">
        <v>3431</v>
      </c>
      <c r="G598">
        <v>0</v>
      </c>
      <c r="H598">
        <v>3347</v>
      </c>
      <c r="I598">
        <v>1014119.18</v>
      </c>
      <c r="J598">
        <v>0</v>
      </c>
      <c r="K598">
        <v>2</v>
      </c>
      <c r="L598">
        <v>1</v>
      </c>
      <c r="M598" t="s">
        <v>939</v>
      </c>
      <c r="O598">
        <v>67.3</v>
      </c>
      <c r="P598" t="s">
        <v>58</v>
      </c>
      <c r="Q598" t="s">
        <v>59</v>
      </c>
      <c r="R598" t="s">
        <v>60</v>
      </c>
      <c r="S598" s="1">
        <v>43606.431712963</v>
      </c>
      <c r="T598" t="s">
        <v>144</v>
      </c>
      <c r="U598" t="s">
        <v>135</v>
      </c>
      <c r="V598" t="s">
        <v>940</v>
      </c>
      <c r="W598" s="1">
        <v>40883</v>
      </c>
      <c r="Y598">
        <v>1227835822</v>
      </c>
      <c r="AA598">
        <v>100091786709</v>
      </c>
      <c r="AD598" t="s">
        <v>62</v>
      </c>
      <c r="AF598" t="s">
        <v>46</v>
      </c>
      <c r="AG598" t="s">
        <v>198</v>
      </c>
      <c r="AH598">
        <v>0</v>
      </c>
      <c r="AI598" t="s">
        <v>48</v>
      </c>
      <c r="AJ598">
        <v>409807.34610000002</v>
      </c>
      <c r="AK598">
        <v>6089.2622000000001</v>
      </c>
      <c r="AL598">
        <v>67.3</v>
      </c>
      <c r="AM598">
        <v>6003</v>
      </c>
      <c r="AN598" t="s">
        <v>199</v>
      </c>
      <c r="AO598" t="s">
        <v>50</v>
      </c>
      <c r="AP598" t="s">
        <v>198</v>
      </c>
      <c r="AR598">
        <f t="shared" si="149"/>
        <v>6089.2622000000001</v>
      </c>
      <c r="AS598">
        <f t="shared" si="150"/>
        <v>409807.34610000002</v>
      </c>
      <c r="AT598" s="2">
        <f t="shared" si="151"/>
        <v>20</v>
      </c>
      <c r="AU598" s="2">
        <f t="shared" si="152"/>
        <v>288022.10210000002</v>
      </c>
      <c r="AV598" s="3">
        <f t="shared" si="144"/>
        <v>1E-3</v>
      </c>
      <c r="AW598" s="2">
        <f t="shared" si="153"/>
        <v>288.02210210000004</v>
      </c>
      <c r="AX598" s="2">
        <f t="shared" si="145"/>
        <v>0</v>
      </c>
      <c r="AY598" s="2" t="str">
        <f t="shared" si="146"/>
        <v>льгота</v>
      </c>
      <c r="AZ598" s="2">
        <f t="shared" si="154"/>
        <v>288.02210210000004</v>
      </c>
      <c r="BA598" s="2" t="str">
        <f t="shared" si="155"/>
        <v>льгота</v>
      </c>
      <c r="BB598" s="2">
        <f t="shared" si="156"/>
        <v>288.02210210000004</v>
      </c>
      <c r="BC598" s="2" t="str">
        <f t="shared" si="157"/>
        <v>льгота</v>
      </c>
      <c r="BD598" s="2">
        <f t="shared" si="158"/>
        <v>288.02210210000004</v>
      </c>
      <c r="BE598" s="2" t="str">
        <f t="shared" si="159"/>
        <v>льгота</v>
      </c>
      <c r="BF598" s="2" t="str">
        <f t="shared" si="147"/>
        <v>льгота</v>
      </c>
      <c r="BG598" s="2"/>
      <c r="BH598" s="2" t="str">
        <f t="shared" si="148"/>
        <v>льгота</v>
      </c>
    </row>
    <row r="599" spans="1:60" x14ac:dyDescent="0.25">
      <c r="A599">
        <v>2257192</v>
      </c>
      <c r="B599">
        <v>178005492</v>
      </c>
      <c r="C599" t="s">
        <v>132</v>
      </c>
      <c r="D599">
        <v>2019</v>
      </c>
      <c r="E599">
        <v>0</v>
      </c>
      <c r="F599">
        <v>0</v>
      </c>
      <c r="G599">
        <v>0</v>
      </c>
      <c r="H599">
        <v>0</v>
      </c>
      <c r="I599">
        <v>0</v>
      </c>
      <c r="J599">
        <v>0</v>
      </c>
      <c r="K599">
        <v>0</v>
      </c>
      <c r="L599">
        <v>1</v>
      </c>
      <c r="M599" t="s">
        <v>941</v>
      </c>
      <c r="O599">
        <v>33.6</v>
      </c>
      <c r="P599" t="s">
        <v>58</v>
      </c>
      <c r="Q599" t="s">
        <v>59</v>
      </c>
      <c r="R599" t="s">
        <v>60</v>
      </c>
      <c r="S599" s="1">
        <v>43606.455347222203</v>
      </c>
      <c r="T599" t="s">
        <v>144</v>
      </c>
      <c r="U599" t="s">
        <v>135</v>
      </c>
      <c r="V599" t="s">
        <v>942</v>
      </c>
      <c r="W599" s="1">
        <v>42583</v>
      </c>
      <c r="Y599">
        <v>1228819964</v>
      </c>
      <c r="AA599">
        <v>100097794805</v>
      </c>
      <c r="AF599" t="s">
        <v>64</v>
      </c>
      <c r="AG599" t="s">
        <v>47</v>
      </c>
      <c r="AH599">
        <v>0</v>
      </c>
      <c r="AI599" t="s">
        <v>48</v>
      </c>
      <c r="AJ599">
        <v>62543.3626</v>
      </c>
      <c r="AK599">
        <v>1861.4096</v>
      </c>
      <c r="AL599">
        <v>33.6</v>
      </c>
      <c r="AM599">
        <v>6003</v>
      </c>
      <c r="AN599" t="s">
        <v>199</v>
      </c>
      <c r="AO599" t="s">
        <v>50</v>
      </c>
      <c r="AP599" t="s">
        <v>51</v>
      </c>
      <c r="AR599">
        <f t="shared" si="149"/>
        <v>1861.4096</v>
      </c>
      <c r="AS599">
        <f t="shared" si="150"/>
        <v>62543.3626</v>
      </c>
      <c r="AT599" s="2">
        <f t="shared" si="151"/>
        <v>20</v>
      </c>
      <c r="AU599" s="2">
        <f t="shared" si="152"/>
        <v>25315.170600000005</v>
      </c>
      <c r="AV599" s="3">
        <f t="shared" si="144"/>
        <v>1E-3</v>
      </c>
      <c r="AW599" s="2">
        <f t="shared" si="153"/>
        <v>25.315170600000005</v>
      </c>
      <c r="AX599" s="2">
        <f t="shared" si="145"/>
        <v>0</v>
      </c>
      <c r="AY599" s="2">
        <f t="shared" si="146"/>
        <v>0</v>
      </c>
      <c r="AZ599" s="2">
        <f t="shared" si="154"/>
        <v>5.0630341200000011</v>
      </c>
      <c r="BA599" s="2">
        <f t="shared" si="155"/>
        <v>5.0630341200000011</v>
      </c>
      <c r="BB599" s="2">
        <f t="shared" si="156"/>
        <v>10.126068240000002</v>
      </c>
      <c r="BC599" s="2">
        <f t="shared" si="157"/>
        <v>10.126068240000002</v>
      </c>
      <c r="BD599" s="2">
        <f t="shared" si="158"/>
        <v>15.189102360000003</v>
      </c>
      <c r="BE599" s="2">
        <f t="shared" si="159"/>
        <v>15.189102360000003</v>
      </c>
      <c r="BF599" s="2">
        <f t="shared" si="147"/>
        <v>1.5</v>
      </c>
      <c r="BG599" s="2"/>
      <c r="BH599" s="2">
        <f t="shared" si="148"/>
        <v>11.138675064000003</v>
      </c>
    </row>
    <row r="600" spans="1:60" x14ac:dyDescent="0.25">
      <c r="A600">
        <v>2260343</v>
      </c>
      <c r="B600">
        <v>183199360</v>
      </c>
      <c r="C600" t="s">
        <v>132</v>
      </c>
      <c r="D600">
        <v>2019</v>
      </c>
      <c r="E600">
        <v>0</v>
      </c>
      <c r="F600">
        <v>0</v>
      </c>
      <c r="G600">
        <v>0</v>
      </c>
      <c r="H600">
        <v>0</v>
      </c>
      <c r="I600">
        <v>0</v>
      </c>
      <c r="J600">
        <v>0</v>
      </c>
      <c r="K600">
        <v>0</v>
      </c>
      <c r="L600">
        <v>1</v>
      </c>
      <c r="M600" t="s">
        <v>943</v>
      </c>
      <c r="O600">
        <v>84.6</v>
      </c>
      <c r="P600" t="s">
        <v>58</v>
      </c>
      <c r="Q600" t="s">
        <v>59</v>
      </c>
      <c r="R600" t="s">
        <v>60</v>
      </c>
      <c r="S600" s="1">
        <v>43606.440532407403</v>
      </c>
      <c r="T600" t="s">
        <v>144</v>
      </c>
      <c r="U600" t="s">
        <v>135</v>
      </c>
      <c r="V600" t="s">
        <v>944</v>
      </c>
      <c r="W600" s="1">
        <v>42584</v>
      </c>
      <c r="Y600">
        <v>1228190369</v>
      </c>
      <c r="AA600">
        <v>100081176991</v>
      </c>
      <c r="AF600" t="s">
        <v>46</v>
      </c>
      <c r="AG600" t="s">
        <v>267</v>
      </c>
      <c r="AH600">
        <v>0</v>
      </c>
      <c r="AI600" t="s">
        <v>148</v>
      </c>
      <c r="AJ600">
        <v>384778.48139999999</v>
      </c>
      <c r="AK600">
        <v>4548.2089999999998</v>
      </c>
      <c r="AL600">
        <v>84.6</v>
      </c>
      <c r="AM600">
        <v>4001</v>
      </c>
      <c r="AN600" t="s">
        <v>199</v>
      </c>
      <c r="AO600" t="s">
        <v>268</v>
      </c>
      <c r="AP600" t="s">
        <v>269</v>
      </c>
      <c r="AR600">
        <f t="shared" si="149"/>
        <v>4548.2089999999998</v>
      </c>
      <c r="AS600">
        <f t="shared" si="150"/>
        <v>384778.48139999999</v>
      </c>
      <c r="AT600" s="2">
        <f t="shared" si="151"/>
        <v>50</v>
      </c>
      <c r="AU600" s="2">
        <f t="shared" si="152"/>
        <v>157368.03140000001</v>
      </c>
      <c r="AV600" s="3">
        <f t="shared" si="144"/>
        <v>1E-3</v>
      </c>
      <c r="AW600" s="2">
        <f t="shared" si="153"/>
        <v>157.36803140000001</v>
      </c>
      <c r="AX600" s="2">
        <f t="shared" si="145"/>
        <v>0</v>
      </c>
      <c r="AY600" s="2">
        <f t="shared" si="146"/>
        <v>0</v>
      </c>
      <c r="AZ600" s="2">
        <f t="shared" si="154"/>
        <v>31.473606280000002</v>
      </c>
      <c r="BA600" s="2">
        <f t="shared" si="155"/>
        <v>31.473606280000002</v>
      </c>
      <c r="BB600" s="2">
        <f t="shared" si="156"/>
        <v>62.947212560000004</v>
      </c>
      <c r="BC600" s="2">
        <f t="shared" si="157"/>
        <v>62.947212560000004</v>
      </c>
      <c r="BD600" s="2">
        <f t="shared" si="158"/>
        <v>94.420818839999995</v>
      </c>
      <c r="BE600" s="2">
        <f t="shared" si="159"/>
        <v>94.420818839999995</v>
      </c>
      <c r="BF600" s="2">
        <f t="shared" si="147"/>
        <v>1.4999999999999998</v>
      </c>
      <c r="BG600" s="2"/>
      <c r="BH600" s="2">
        <f t="shared" si="148"/>
        <v>69.241933816000014</v>
      </c>
    </row>
    <row r="601" spans="1:60" x14ac:dyDescent="0.25">
      <c r="A601">
        <v>2257737</v>
      </c>
      <c r="B601">
        <v>179515790</v>
      </c>
      <c r="C601" t="s">
        <v>132</v>
      </c>
      <c r="D601">
        <v>2019</v>
      </c>
      <c r="E601">
        <v>0.14000000000000001</v>
      </c>
      <c r="F601">
        <v>497</v>
      </c>
      <c r="G601">
        <v>0</v>
      </c>
      <c r="H601">
        <v>485</v>
      </c>
      <c r="I601">
        <v>346588.73</v>
      </c>
      <c r="J601">
        <v>0</v>
      </c>
      <c r="K601">
        <v>0</v>
      </c>
      <c r="L601">
        <v>1</v>
      </c>
      <c r="M601" t="s">
        <v>945</v>
      </c>
      <c r="N601">
        <v>234023.45</v>
      </c>
      <c r="O601">
        <v>28.3</v>
      </c>
      <c r="P601" t="s">
        <v>58</v>
      </c>
      <c r="Q601" t="s">
        <v>59</v>
      </c>
      <c r="R601" t="s">
        <v>60</v>
      </c>
      <c r="S601" s="1">
        <v>43606.441620370402</v>
      </c>
      <c r="T601" t="s">
        <v>144</v>
      </c>
      <c r="U601" t="s">
        <v>135</v>
      </c>
      <c r="V601" t="s">
        <v>946</v>
      </c>
      <c r="W601" s="1">
        <v>42614</v>
      </c>
      <c r="Y601">
        <v>1228235084</v>
      </c>
      <c r="AA601">
        <v>100117202812</v>
      </c>
      <c r="AD601" t="s">
        <v>62</v>
      </c>
      <c r="AF601" t="s">
        <v>46</v>
      </c>
      <c r="AG601" t="s">
        <v>267</v>
      </c>
      <c r="AH601">
        <v>0</v>
      </c>
      <c r="AI601" t="s">
        <v>148</v>
      </c>
      <c r="AJ601">
        <v>70147.640199999994</v>
      </c>
      <c r="AK601">
        <v>2478.7152000000001</v>
      </c>
      <c r="AL601">
        <v>28.3</v>
      </c>
      <c r="AM601">
        <v>4001</v>
      </c>
      <c r="AN601" t="s">
        <v>199</v>
      </c>
      <c r="AO601" t="s">
        <v>268</v>
      </c>
      <c r="AP601" t="s">
        <v>269</v>
      </c>
      <c r="AR601">
        <f t="shared" si="149"/>
        <v>2478.7152000000001</v>
      </c>
      <c r="AS601">
        <f t="shared" si="150"/>
        <v>70147.640199999994</v>
      </c>
      <c r="AT601" s="2">
        <f t="shared" si="151"/>
        <v>50</v>
      </c>
      <c r="AU601" s="2" t="str">
        <f t="shared" si="152"/>
        <v>вычет превышает налог</v>
      </c>
      <c r="AV601" s="3">
        <f t="shared" si="144"/>
        <v>1E-3</v>
      </c>
      <c r="AW601" s="2">
        <f t="shared" si="153"/>
        <v>0</v>
      </c>
      <c r="AX601" s="2">
        <f t="shared" si="145"/>
        <v>234023.45</v>
      </c>
      <c r="AY601" s="2" t="str">
        <f t="shared" si="146"/>
        <v>льгота</v>
      </c>
      <c r="AZ601" s="2">
        <f t="shared" si="154"/>
        <v>0</v>
      </c>
      <c r="BA601" s="2" t="str">
        <f t="shared" si="155"/>
        <v>льгота</v>
      </c>
      <c r="BB601" s="2">
        <f t="shared" si="156"/>
        <v>0</v>
      </c>
      <c r="BC601" s="2" t="str">
        <f t="shared" si="157"/>
        <v>льгота</v>
      </c>
      <c r="BD601" s="2">
        <f t="shared" si="158"/>
        <v>0</v>
      </c>
      <c r="BE601" s="2" t="str">
        <f t="shared" si="159"/>
        <v>льгота</v>
      </c>
      <c r="BF601" s="2" t="str">
        <f t="shared" si="147"/>
        <v>льгота</v>
      </c>
      <c r="BG601" s="2"/>
      <c r="BH601" s="2" t="str">
        <f t="shared" si="148"/>
        <v>льгота</v>
      </c>
    </row>
    <row r="602" spans="1:60" x14ac:dyDescent="0.25">
      <c r="A602">
        <v>2258576</v>
      </c>
      <c r="B602">
        <v>180666052</v>
      </c>
      <c r="C602" t="s">
        <v>132</v>
      </c>
      <c r="D602">
        <v>2019</v>
      </c>
      <c r="E602">
        <v>0.33</v>
      </c>
      <c r="F602">
        <v>1296</v>
      </c>
      <c r="G602">
        <v>0</v>
      </c>
      <c r="H602">
        <v>1264</v>
      </c>
      <c r="I602">
        <v>383036.95</v>
      </c>
      <c r="J602">
        <v>0</v>
      </c>
      <c r="K602">
        <v>2</v>
      </c>
      <c r="L602">
        <v>1</v>
      </c>
      <c r="M602" t="s">
        <v>947</v>
      </c>
      <c r="N602">
        <v>258634</v>
      </c>
      <c r="O602">
        <v>49</v>
      </c>
      <c r="P602" t="s">
        <v>58</v>
      </c>
      <c r="Q602" t="s">
        <v>59</v>
      </c>
      <c r="R602" t="s">
        <v>60</v>
      </c>
      <c r="S602" s="1">
        <v>43606.438888888901</v>
      </c>
      <c r="T602" t="s">
        <v>144</v>
      </c>
      <c r="U602" t="s">
        <v>135</v>
      </c>
      <c r="V602" t="s">
        <v>948</v>
      </c>
      <c r="W602" s="1">
        <v>42439</v>
      </c>
      <c r="Y602">
        <v>1228121409</v>
      </c>
      <c r="AA602">
        <v>100177327035</v>
      </c>
      <c r="AD602" t="s">
        <v>62</v>
      </c>
      <c r="AF602" t="s">
        <v>64</v>
      </c>
      <c r="AG602" t="s">
        <v>47</v>
      </c>
      <c r="AH602">
        <v>0</v>
      </c>
      <c r="AI602" t="s">
        <v>48</v>
      </c>
      <c r="AJ602">
        <v>91208.614700000006</v>
      </c>
      <c r="AK602">
        <v>1861.4003</v>
      </c>
      <c r="AL602">
        <v>49</v>
      </c>
      <c r="AM602">
        <v>6003</v>
      </c>
      <c r="AN602" t="s">
        <v>199</v>
      </c>
      <c r="AO602" t="s">
        <v>50</v>
      </c>
      <c r="AP602" t="s">
        <v>51</v>
      </c>
      <c r="AR602">
        <f t="shared" si="149"/>
        <v>1861.4003</v>
      </c>
      <c r="AS602">
        <f t="shared" si="150"/>
        <v>91208.614700000006</v>
      </c>
      <c r="AT602" s="2">
        <f t="shared" si="151"/>
        <v>20</v>
      </c>
      <c r="AU602" s="2">
        <f t="shared" si="152"/>
        <v>53980.608700000004</v>
      </c>
      <c r="AV602" s="3">
        <f t="shared" si="144"/>
        <v>1E-3</v>
      </c>
      <c r="AW602" s="2">
        <f t="shared" si="153"/>
        <v>53.980608700000005</v>
      </c>
      <c r="AX602" s="2">
        <f t="shared" si="145"/>
        <v>258634</v>
      </c>
      <c r="AY602" s="2" t="str">
        <f t="shared" si="146"/>
        <v>льгота</v>
      </c>
      <c r="AZ602" s="2">
        <f t="shared" si="154"/>
        <v>53.980608700000005</v>
      </c>
      <c r="BA602" s="2" t="str">
        <f t="shared" si="155"/>
        <v>льгота</v>
      </c>
      <c r="BB602" s="2">
        <f t="shared" si="156"/>
        <v>53.980608700000005</v>
      </c>
      <c r="BC602" s="2" t="str">
        <f t="shared" si="157"/>
        <v>льгота</v>
      </c>
      <c r="BD602" s="2">
        <f t="shared" si="158"/>
        <v>53.980608700000005</v>
      </c>
      <c r="BE602" s="2" t="str">
        <f t="shared" si="159"/>
        <v>льгота</v>
      </c>
      <c r="BF602" s="2" t="str">
        <f t="shared" si="147"/>
        <v>льгота</v>
      </c>
      <c r="BG602" s="2"/>
      <c r="BH602" s="2" t="str">
        <f t="shared" si="148"/>
        <v>льгота</v>
      </c>
    </row>
    <row r="603" spans="1:60" x14ac:dyDescent="0.25">
      <c r="A603">
        <v>2261213</v>
      </c>
      <c r="B603">
        <v>185980536</v>
      </c>
      <c r="C603" t="s">
        <v>132</v>
      </c>
      <c r="D603">
        <v>2019</v>
      </c>
      <c r="E603">
        <v>0.33</v>
      </c>
      <c r="F603">
        <v>1713</v>
      </c>
      <c r="G603">
        <v>1671</v>
      </c>
      <c r="H603">
        <v>0</v>
      </c>
      <c r="I603">
        <v>506494.08</v>
      </c>
      <c r="J603">
        <v>0</v>
      </c>
      <c r="K603">
        <v>0</v>
      </c>
      <c r="L603">
        <v>1</v>
      </c>
      <c r="M603" t="s">
        <v>949</v>
      </c>
      <c r="N603">
        <v>341994.65</v>
      </c>
      <c r="O603">
        <v>34.799999999999997</v>
      </c>
      <c r="P603" t="s">
        <v>41</v>
      </c>
      <c r="Q603" t="s">
        <v>42</v>
      </c>
      <c r="R603" t="s">
        <v>42</v>
      </c>
      <c r="S603" s="1">
        <v>43606.441967592596</v>
      </c>
      <c r="T603" t="s">
        <v>144</v>
      </c>
      <c r="U603" t="s">
        <v>135</v>
      </c>
      <c r="V603" t="s">
        <v>950</v>
      </c>
      <c r="W603" s="1">
        <v>37621</v>
      </c>
      <c r="Y603">
        <v>1228249033</v>
      </c>
      <c r="AA603">
        <v>100080176666</v>
      </c>
      <c r="AF603" t="s">
        <v>64</v>
      </c>
      <c r="AG603" t="s">
        <v>47</v>
      </c>
      <c r="AH603">
        <v>0</v>
      </c>
      <c r="AI603" t="s">
        <v>48</v>
      </c>
      <c r="AJ603">
        <v>64746.019399999997</v>
      </c>
      <c r="AK603">
        <v>1860.5178000000001</v>
      </c>
      <c r="AL603">
        <v>34.799999999999997</v>
      </c>
      <c r="AM603">
        <v>6003</v>
      </c>
      <c r="AN603" t="s">
        <v>199</v>
      </c>
      <c r="AO603" t="s">
        <v>50</v>
      </c>
      <c r="AP603" t="s">
        <v>51</v>
      </c>
      <c r="AR603">
        <f t="shared" si="149"/>
        <v>1860.5178000000001</v>
      </c>
      <c r="AS603">
        <f t="shared" si="150"/>
        <v>64746.019399999997</v>
      </c>
      <c r="AT603" s="2">
        <f t="shared" si="151"/>
        <v>20</v>
      </c>
      <c r="AU603" s="2">
        <f t="shared" si="152"/>
        <v>27535.663399999998</v>
      </c>
      <c r="AV603" s="3">
        <f t="shared" si="144"/>
        <v>1E-3</v>
      </c>
      <c r="AW603" s="2">
        <f t="shared" si="153"/>
        <v>27.535663399999997</v>
      </c>
      <c r="AX603" s="2">
        <f t="shared" si="145"/>
        <v>341994.65</v>
      </c>
      <c r="AY603" s="2">
        <f t="shared" si="146"/>
        <v>1713</v>
      </c>
      <c r="AZ603" s="2">
        <f t="shared" si="154"/>
        <v>27.535663399999997</v>
      </c>
      <c r="BA603" s="2">
        <f t="shared" si="155"/>
        <v>27.535663399999997</v>
      </c>
      <c r="BB603" s="2">
        <f t="shared" si="156"/>
        <v>27.535663399999997</v>
      </c>
      <c r="BC603" s="2">
        <f t="shared" si="157"/>
        <v>27.535663399999997</v>
      </c>
      <c r="BD603" s="2">
        <f t="shared" si="158"/>
        <v>27.535663399999997</v>
      </c>
      <c r="BE603" s="2">
        <f t="shared" si="159"/>
        <v>27.535663399999997</v>
      </c>
      <c r="BF603" s="2">
        <f t="shared" si="147"/>
        <v>1</v>
      </c>
      <c r="BG603" s="2"/>
      <c r="BH603" s="2">
        <f t="shared" si="148"/>
        <v>27.535663399999997</v>
      </c>
    </row>
    <row r="604" spans="1:60" x14ac:dyDescent="0.25">
      <c r="A604">
        <v>2260816</v>
      </c>
      <c r="B604">
        <v>184554160</v>
      </c>
      <c r="C604" t="s">
        <v>132</v>
      </c>
      <c r="D604">
        <v>2019</v>
      </c>
      <c r="E604">
        <v>0</v>
      </c>
      <c r="F604">
        <v>0</v>
      </c>
      <c r="G604">
        <v>0</v>
      </c>
      <c r="H604">
        <v>0</v>
      </c>
      <c r="I604">
        <v>0</v>
      </c>
      <c r="J604">
        <v>0</v>
      </c>
      <c r="K604">
        <v>0</v>
      </c>
      <c r="L604">
        <v>1</v>
      </c>
      <c r="M604" t="s">
        <v>951</v>
      </c>
      <c r="O604">
        <v>43.2</v>
      </c>
      <c r="P604" t="s">
        <v>58</v>
      </c>
      <c r="Q604" t="s">
        <v>59</v>
      </c>
      <c r="R604" t="s">
        <v>60</v>
      </c>
      <c r="S604" s="1">
        <v>43606.451678240701</v>
      </c>
      <c r="T604" t="s">
        <v>144</v>
      </c>
      <c r="U604" t="s">
        <v>135</v>
      </c>
      <c r="V604" t="s">
        <v>952</v>
      </c>
      <c r="W604" s="1">
        <v>42766</v>
      </c>
      <c r="Y604">
        <v>1228659062</v>
      </c>
      <c r="AA604">
        <v>100097809008</v>
      </c>
      <c r="AF604" t="s">
        <v>64</v>
      </c>
      <c r="AG604" t="s">
        <v>47</v>
      </c>
      <c r="AH604">
        <v>0</v>
      </c>
      <c r="AI604" t="s">
        <v>48</v>
      </c>
      <c r="AJ604">
        <v>403237.23700000002</v>
      </c>
      <c r="AK604">
        <v>9334.1952999999994</v>
      </c>
      <c r="AL604">
        <v>43.2</v>
      </c>
      <c r="AM604">
        <v>1002</v>
      </c>
      <c r="AN604" t="s">
        <v>49</v>
      </c>
      <c r="AO604" t="s">
        <v>50</v>
      </c>
      <c r="AP604" t="s">
        <v>51</v>
      </c>
      <c r="AR604">
        <f t="shared" si="149"/>
        <v>9334.1952999999994</v>
      </c>
      <c r="AS604">
        <f t="shared" si="150"/>
        <v>403237.23700000002</v>
      </c>
      <c r="AT604" s="2">
        <f t="shared" si="151"/>
        <v>20</v>
      </c>
      <c r="AU604" s="2">
        <f t="shared" si="152"/>
        <v>216553.33100000003</v>
      </c>
      <c r="AV604" s="3">
        <f t="shared" si="144"/>
        <v>1E-3</v>
      </c>
      <c r="AW604" s="2">
        <f t="shared" si="153"/>
        <v>216.55333100000004</v>
      </c>
      <c r="AX604" s="2">
        <f t="shared" si="145"/>
        <v>0</v>
      </c>
      <c r="AY604" s="2">
        <f t="shared" si="146"/>
        <v>0</v>
      </c>
      <c r="AZ604" s="2">
        <f t="shared" si="154"/>
        <v>43.310666200000014</v>
      </c>
      <c r="BA604" s="2">
        <f t="shared" si="155"/>
        <v>43.310666200000014</v>
      </c>
      <c r="BB604" s="2">
        <f t="shared" si="156"/>
        <v>86.621332400000028</v>
      </c>
      <c r="BC604" s="2">
        <f t="shared" si="157"/>
        <v>86.621332400000028</v>
      </c>
      <c r="BD604" s="2">
        <f t="shared" si="158"/>
        <v>129.93199860000001</v>
      </c>
      <c r="BE604" s="2">
        <f t="shared" si="159"/>
        <v>129.93199860000001</v>
      </c>
      <c r="BF604" s="2">
        <f t="shared" si="147"/>
        <v>1.4999999999999998</v>
      </c>
      <c r="BG604" s="2"/>
      <c r="BH604" s="2">
        <f t="shared" si="148"/>
        <v>95.283465640000045</v>
      </c>
    </row>
    <row r="605" spans="1:60" x14ac:dyDescent="0.25">
      <c r="A605">
        <v>2164123</v>
      </c>
      <c r="B605">
        <v>187836549</v>
      </c>
      <c r="C605" t="s">
        <v>132</v>
      </c>
      <c r="D605">
        <v>2019</v>
      </c>
      <c r="E605">
        <v>0.14000000000000001</v>
      </c>
      <c r="F605">
        <v>0</v>
      </c>
      <c r="G605">
        <v>0</v>
      </c>
      <c r="H605">
        <v>0</v>
      </c>
      <c r="I605">
        <v>0</v>
      </c>
      <c r="J605">
        <v>0</v>
      </c>
      <c r="K605">
        <v>0</v>
      </c>
      <c r="L605">
        <v>1</v>
      </c>
      <c r="M605" t="s">
        <v>953</v>
      </c>
      <c r="O605">
        <v>82.4</v>
      </c>
      <c r="P605" t="s">
        <v>41</v>
      </c>
      <c r="Q605" t="s">
        <v>42</v>
      </c>
      <c r="R605" t="s">
        <v>42</v>
      </c>
      <c r="S605" s="1">
        <v>43606.435624999998</v>
      </c>
      <c r="T605" t="s">
        <v>144</v>
      </c>
      <c r="U605" t="s">
        <v>135</v>
      </c>
      <c r="V605" t="s">
        <v>954</v>
      </c>
      <c r="W605" s="1">
        <v>42870</v>
      </c>
      <c r="Y605">
        <v>1227990565</v>
      </c>
      <c r="AA605">
        <v>100091759417</v>
      </c>
      <c r="AF605" t="s">
        <v>46</v>
      </c>
      <c r="AG605" t="s">
        <v>267</v>
      </c>
      <c r="AH605">
        <v>0</v>
      </c>
      <c r="AI605" t="s">
        <v>148</v>
      </c>
      <c r="AJ605">
        <v>438258.21019999997</v>
      </c>
      <c r="AK605">
        <v>5318.6675999999998</v>
      </c>
      <c r="AL605">
        <v>82.4</v>
      </c>
      <c r="AM605">
        <v>4001</v>
      </c>
      <c r="AN605" t="s">
        <v>199</v>
      </c>
      <c r="AO605" t="s">
        <v>268</v>
      </c>
      <c r="AP605" t="s">
        <v>269</v>
      </c>
      <c r="AR605">
        <f t="shared" si="149"/>
        <v>5318.6675999999998</v>
      </c>
      <c r="AS605">
        <f t="shared" si="150"/>
        <v>438258.21019999997</v>
      </c>
      <c r="AT605" s="2">
        <f t="shared" si="151"/>
        <v>50</v>
      </c>
      <c r="AU605" s="2">
        <f t="shared" si="152"/>
        <v>172324.83019999997</v>
      </c>
      <c r="AV605" s="3">
        <f t="shared" si="144"/>
        <v>1E-3</v>
      </c>
      <c r="AW605" s="2">
        <f t="shared" si="153"/>
        <v>172.32483019999998</v>
      </c>
      <c r="AX605" s="2">
        <f t="shared" si="145"/>
        <v>0</v>
      </c>
      <c r="AY605" s="2">
        <f t="shared" si="146"/>
        <v>0</v>
      </c>
      <c r="AZ605" s="2">
        <f t="shared" si="154"/>
        <v>34.46496604</v>
      </c>
      <c r="BA605" s="2">
        <f t="shared" si="155"/>
        <v>34.46496604</v>
      </c>
      <c r="BB605" s="2">
        <f t="shared" si="156"/>
        <v>68.92993208</v>
      </c>
      <c r="BC605" s="2">
        <f t="shared" si="157"/>
        <v>68.92993208</v>
      </c>
      <c r="BD605" s="2">
        <f t="shared" si="158"/>
        <v>103.39489811999998</v>
      </c>
      <c r="BE605" s="2">
        <f t="shared" si="159"/>
        <v>103.39489811999998</v>
      </c>
      <c r="BF605" s="2">
        <f t="shared" si="147"/>
        <v>1.4999999999999998</v>
      </c>
      <c r="BG605" s="2"/>
      <c r="BH605" s="2">
        <f t="shared" si="148"/>
        <v>75.822925288000008</v>
      </c>
    </row>
    <row r="606" spans="1:60" x14ac:dyDescent="0.25">
      <c r="A606">
        <v>2164137</v>
      </c>
      <c r="B606">
        <v>187838673</v>
      </c>
      <c r="C606" t="s">
        <v>132</v>
      </c>
      <c r="D606">
        <v>2019</v>
      </c>
      <c r="E606">
        <v>0</v>
      </c>
      <c r="F606">
        <v>0</v>
      </c>
      <c r="G606">
        <v>0</v>
      </c>
      <c r="H606">
        <v>0</v>
      </c>
      <c r="I606">
        <v>0</v>
      </c>
      <c r="J606">
        <v>0</v>
      </c>
      <c r="K606">
        <v>0</v>
      </c>
      <c r="L606">
        <v>1</v>
      </c>
      <c r="M606" t="s">
        <v>955</v>
      </c>
      <c r="O606">
        <v>159.1</v>
      </c>
      <c r="P606" t="s">
        <v>41</v>
      </c>
      <c r="Q606" t="s">
        <v>42</v>
      </c>
      <c r="R606" t="s">
        <v>42</v>
      </c>
      <c r="S606" s="1">
        <v>43606.435451388897</v>
      </c>
      <c r="T606" t="s">
        <v>144</v>
      </c>
      <c r="U606" t="s">
        <v>135</v>
      </c>
      <c r="V606" t="s">
        <v>956</v>
      </c>
      <c r="W606" s="1">
        <v>42872</v>
      </c>
      <c r="Y606">
        <v>1227983745</v>
      </c>
      <c r="AA606">
        <v>100080769276</v>
      </c>
      <c r="AF606" t="s">
        <v>46</v>
      </c>
      <c r="AG606" t="s">
        <v>267</v>
      </c>
      <c r="AH606">
        <v>0</v>
      </c>
      <c r="AI606" t="s">
        <v>148</v>
      </c>
      <c r="AJ606">
        <v>847351.91509999998</v>
      </c>
      <c r="AK606">
        <v>5325.9076999999997</v>
      </c>
      <c r="AL606">
        <v>159.1</v>
      </c>
      <c r="AM606">
        <v>4001</v>
      </c>
      <c r="AN606" t="s">
        <v>199</v>
      </c>
      <c r="AO606" t="s">
        <v>268</v>
      </c>
      <c r="AP606" t="s">
        <v>269</v>
      </c>
      <c r="AR606">
        <f t="shared" si="149"/>
        <v>5325.9076999999997</v>
      </c>
      <c r="AS606">
        <f t="shared" si="150"/>
        <v>847351.91509999998</v>
      </c>
      <c r="AT606" s="2">
        <f t="shared" si="151"/>
        <v>50</v>
      </c>
      <c r="AU606" s="2">
        <f t="shared" si="152"/>
        <v>581056.53009999997</v>
      </c>
      <c r="AV606" s="3">
        <f t="shared" si="144"/>
        <v>1E-3</v>
      </c>
      <c r="AW606" s="2">
        <f t="shared" si="153"/>
        <v>581.05653010000003</v>
      </c>
      <c r="AX606" s="2">
        <f t="shared" si="145"/>
        <v>0</v>
      </c>
      <c r="AY606" s="2">
        <f t="shared" si="146"/>
        <v>0</v>
      </c>
      <c r="AZ606" s="2">
        <f t="shared" si="154"/>
        <v>116.21130602000001</v>
      </c>
      <c r="BA606" s="2">
        <f t="shared" si="155"/>
        <v>116.21130602000001</v>
      </c>
      <c r="BB606" s="2">
        <f t="shared" si="156"/>
        <v>232.42261204000002</v>
      </c>
      <c r="BC606" s="2">
        <f t="shared" si="157"/>
        <v>232.42261204000002</v>
      </c>
      <c r="BD606" s="2">
        <f t="shared" si="158"/>
        <v>348.63391805999998</v>
      </c>
      <c r="BE606" s="2">
        <f t="shared" si="159"/>
        <v>348.63391805999998</v>
      </c>
      <c r="BF606" s="2">
        <f t="shared" si="147"/>
        <v>1.4999999999999998</v>
      </c>
      <c r="BG606" s="2"/>
      <c r="BH606" s="2">
        <f t="shared" si="148"/>
        <v>255.66487324400003</v>
      </c>
    </row>
    <row r="607" spans="1:60" x14ac:dyDescent="0.25">
      <c r="A607">
        <v>2164274</v>
      </c>
      <c r="B607">
        <v>188297881</v>
      </c>
      <c r="C607" t="s">
        <v>132</v>
      </c>
      <c r="D607">
        <v>2019</v>
      </c>
      <c r="E607">
        <v>0</v>
      </c>
      <c r="F607">
        <v>0</v>
      </c>
      <c r="G607">
        <v>0</v>
      </c>
      <c r="H607">
        <v>0</v>
      </c>
      <c r="I607">
        <v>0</v>
      </c>
      <c r="J607">
        <v>0</v>
      </c>
      <c r="K607">
        <v>0</v>
      </c>
      <c r="L607">
        <v>1</v>
      </c>
      <c r="M607" t="s">
        <v>957</v>
      </c>
      <c r="O607">
        <v>53</v>
      </c>
      <c r="P607" t="s">
        <v>58</v>
      </c>
      <c r="Q607" t="s">
        <v>59</v>
      </c>
      <c r="R607" t="s">
        <v>60</v>
      </c>
      <c r="S607" s="1">
        <v>43606.455173611103</v>
      </c>
      <c r="T607" t="s">
        <v>144</v>
      </c>
      <c r="U607" t="s">
        <v>135</v>
      </c>
      <c r="V607" t="s">
        <v>958</v>
      </c>
      <c r="W607" s="1">
        <v>42895</v>
      </c>
      <c r="Y607">
        <v>1228813036</v>
      </c>
      <c r="AA607">
        <v>100138163061</v>
      </c>
      <c r="AF607" t="s">
        <v>64</v>
      </c>
      <c r="AG607" t="s">
        <v>47</v>
      </c>
      <c r="AH607">
        <v>0</v>
      </c>
      <c r="AI607" t="s">
        <v>48</v>
      </c>
      <c r="AJ607">
        <v>493821.8714</v>
      </c>
      <c r="AK607">
        <v>9317.3937999999998</v>
      </c>
      <c r="AL607">
        <v>53</v>
      </c>
      <c r="AM607">
        <v>1002</v>
      </c>
      <c r="AN607" t="s">
        <v>49</v>
      </c>
      <c r="AO607" t="s">
        <v>50</v>
      </c>
      <c r="AP607" t="s">
        <v>51</v>
      </c>
      <c r="AR607">
        <f t="shared" si="149"/>
        <v>9317.3937999999998</v>
      </c>
      <c r="AS607">
        <f t="shared" si="150"/>
        <v>493821.8714</v>
      </c>
      <c r="AT607" s="2">
        <f t="shared" si="151"/>
        <v>20</v>
      </c>
      <c r="AU607" s="2">
        <f t="shared" si="152"/>
        <v>307473.99540000001</v>
      </c>
      <c r="AV607" s="3">
        <f t="shared" si="144"/>
        <v>1E-3</v>
      </c>
      <c r="AW607" s="2">
        <f t="shared" si="153"/>
        <v>307.47399540000004</v>
      </c>
      <c r="AX607" s="2">
        <f t="shared" si="145"/>
        <v>0</v>
      </c>
      <c r="AY607" s="2">
        <f t="shared" si="146"/>
        <v>0</v>
      </c>
      <c r="AZ607" s="2">
        <f t="shared" si="154"/>
        <v>61.494799080000007</v>
      </c>
      <c r="BA607" s="2">
        <f t="shared" si="155"/>
        <v>61.494799080000007</v>
      </c>
      <c r="BB607" s="2">
        <f t="shared" si="156"/>
        <v>122.98959816000001</v>
      </c>
      <c r="BC607" s="2">
        <f t="shared" si="157"/>
        <v>122.98959816000001</v>
      </c>
      <c r="BD607" s="2">
        <f t="shared" si="158"/>
        <v>184.48439724000002</v>
      </c>
      <c r="BE607" s="2">
        <f t="shared" si="159"/>
        <v>184.48439724000002</v>
      </c>
      <c r="BF607" s="2">
        <f t="shared" si="147"/>
        <v>1.5</v>
      </c>
      <c r="BG607" s="2"/>
      <c r="BH607" s="2">
        <f t="shared" si="148"/>
        <v>135.28855797600002</v>
      </c>
    </row>
    <row r="608" spans="1:60" x14ac:dyDescent="0.25">
      <c r="A608">
        <v>2250368</v>
      </c>
      <c r="B608">
        <v>157539730</v>
      </c>
      <c r="C608" t="s">
        <v>132</v>
      </c>
      <c r="D608">
        <v>2019</v>
      </c>
      <c r="E608">
        <v>0.04</v>
      </c>
      <c r="F608">
        <v>66</v>
      </c>
      <c r="G608">
        <v>64</v>
      </c>
      <c r="H608">
        <v>0</v>
      </c>
      <c r="I608">
        <v>160430.07</v>
      </c>
      <c r="J608">
        <v>0</v>
      </c>
      <c r="K608">
        <v>0</v>
      </c>
      <c r="L608">
        <v>0.5</v>
      </c>
      <c r="M608" t="s">
        <v>959</v>
      </c>
      <c r="N608">
        <v>216651</v>
      </c>
      <c r="O608">
        <v>64.400000000000006</v>
      </c>
      <c r="P608" t="s">
        <v>41</v>
      </c>
      <c r="Q608" t="s">
        <v>42</v>
      </c>
      <c r="R608" t="s">
        <v>42</v>
      </c>
      <c r="S608" s="1">
        <v>43606.459236111099</v>
      </c>
      <c r="T608" t="s">
        <v>144</v>
      </c>
      <c r="U608" t="s">
        <v>135</v>
      </c>
      <c r="V608" t="s">
        <v>960</v>
      </c>
      <c r="W608" s="1">
        <v>41130</v>
      </c>
      <c r="Y608">
        <v>1228984824</v>
      </c>
      <c r="AA608">
        <v>100075013403</v>
      </c>
      <c r="AF608" t="s">
        <v>64</v>
      </c>
      <c r="AG608" t="s">
        <v>47</v>
      </c>
      <c r="AH608">
        <v>0</v>
      </c>
      <c r="AI608" t="s">
        <v>48</v>
      </c>
      <c r="AJ608">
        <v>132373.78140000001</v>
      </c>
      <c r="AK608">
        <v>2055.4935</v>
      </c>
      <c r="AL608">
        <v>64.400000000000006</v>
      </c>
      <c r="AM608">
        <v>6003</v>
      </c>
      <c r="AN608" t="s">
        <v>199</v>
      </c>
      <c r="AO608" t="s">
        <v>50</v>
      </c>
      <c r="AP608" t="s">
        <v>51</v>
      </c>
      <c r="AR608">
        <f t="shared" si="149"/>
        <v>2055.4935</v>
      </c>
      <c r="AS608">
        <f t="shared" si="150"/>
        <v>132373.78140000001</v>
      </c>
      <c r="AT608" s="2">
        <f t="shared" si="151"/>
        <v>20</v>
      </c>
      <c r="AU608" s="2">
        <f t="shared" si="152"/>
        <v>91263.911400000012</v>
      </c>
      <c r="AV608" s="3">
        <f t="shared" si="144"/>
        <v>1E-3</v>
      </c>
      <c r="AW608" s="2">
        <f t="shared" si="153"/>
        <v>45.631955700000006</v>
      </c>
      <c r="AX608" s="2">
        <f t="shared" si="145"/>
        <v>216651</v>
      </c>
      <c r="AY608" s="2">
        <f t="shared" si="146"/>
        <v>66</v>
      </c>
      <c r="AZ608" s="2">
        <f t="shared" si="154"/>
        <v>45.631955700000006</v>
      </c>
      <c r="BA608" s="2">
        <f t="shared" si="155"/>
        <v>45.631955700000006</v>
      </c>
      <c r="BB608" s="2">
        <f t="shared" si="156"/>
        <v>45.631955700000006</v>
      </c>
      <c r="BC608" s="2">
        <f t="shared" si="157"/>
        <v>45.631955700000006</v>
      </c>
      <c r="BD608" s="2">
        <f t="shared" si="158"/>
        <v>45.631955700000006</v>
      </c>
      <c r="BE608" s="2">
        <f t="shared" si="159"/>
        <v>45.631955700000006</v>
      </c>
      <c r="BF608" s="2">
        <f t="shared" si="147"/>
        <v>1</v>
      </c>
      <c r="BG608" s="2"/>
      <c r="BH608" s="2">
        <f t="shared" si="148"/>
        <v>45.631955700000006</v>
      </c>
    </row>
    <row r="609" spans="1:60" x14ac:dyDescent="0.25">
      <c r="A609">
        <v>2250369</v>
      </c>
      <c r="B609">
        <v>157539730</v>
      </c>
      <c r="C609" t="s">
        <v>132</v>
      </c>
      <c r="D609">
        <v>2019</v>
      </c>
      <c r="E609">
        <v>0.04</v>
      </c>
      <c r="F609">
        <v>66</v>
      </c>
      <c r="G609">
        <v>64</v>
      </c>
      <c r="H609">
        <v>0</v>
      </c>
      <c r="I609">
        <v>160430.07</v>
      </c>
      <c r="J609">
        <v>0</v>
      </c>
      <c r="K609">
        <v>2</v>
      </c>
      <c r="L609">
        <v>0.5</v>
      </c>
      <c r="M609" t="s">
        <v>959</v>
      </c>
      <c r="N609">
        <v>216651</v>
      </c>
      <c r="O609">
        <v>64.400000000000006</v>
      </c>
      <c r="P609" t="s">
        <v>58</v>
      </c>
      <c r="Q609" t="s">
        <v>59</v>
      </c>
      <c r="R609" t="s">
        <v>60</v>
      </c>
      <c r="S609" s="1">
        <v>43606.440393518496</v>
      </c>
      <c r="T609" t="s">
        <v>144</v>
      </c>
      <c r="U609" t="s">
        <v>135</v>
      </c>
      <c r="V609" t="s">
        <v>960</v>
      </c>
      <c r="W609" s="1">
        <v>41130</v>
      </c>
      <c r="Y609">
        <v>1228184811</v>
      </c>
      <c r="AA609">
        <v>100081790622</v>
      </c>
      <c r="AD609" t="s">
        <v>62</v>
      </c>
      <c r="AF609" t="s">
        <v>64</v>
      </c>
      <c r="AG609" t="s">
        <v>47</v>
      </c>
      <c r="AH609">
        <v>0</v>
      </c>
      <c r="AI609" t="s">
        <v>48</v>
      </c>
      <c r="AJ609">
        <v>132373.78140000001</v>
      </c>
      <c r="AK609">
        <v>2055.4935</v>
      </c>
      <c r="AL609">
        <v>64.400000000000006</v>
      </c>
      <c r="AM609">
        <v>6003</v>
      </c>
      <c r="AN609" t="s">
        <v>199</v>
      </c>
      <c r="AO609" t="s">
        <v>50</v>
      </c>
      <c r="AP609" t="s">
        <v>51</v>
      </c>
      <c r="AR609">
        <f t="shared" si="149"/>
        <v>2055.4935</v>
      </c>
      <c r="AS609">
        <f t="shared" si="150"/>
        <v>132373.78140000001</v>
      </c>
      <c r="AT609" s="2">
        <f t="shared" si="151"/>
        <v>20</v>
      </c>
      <c r="AU609" s="2">
        <f t="shared" si="152"/>
        <v>91263.911400000012</v>
      </c>
      <c r="AV609" s="3">
        <f t="shared" si="144"/>
        <v>1E-3</v>
      </c>
      <c r="AW609" s="2">
        <f t="shared" si="153"/>
        <v>45.631955700000006</v>
      </c>
      <c r="AX609" s="2">
        <f t="shared" si="145"/>
        <v>216651</v>
      </c>
      <c r="AY609" s="2">
        <f t="shared" si="146"/>
        <v>66</v>
      </c>
      <c r="AZ609" s="2">
        <f t="shared" si="154"/>
        <v>45.631955700000006</v>
      </c>
      <c r="BA609" s="2">
        <f t="shared" si="155"/>
        <v>45.631955700000006</v>
      </c>
      <c r="BB609" s="2">
        <f t="shared" si="156"/>
        <v>45.631955700000006</v>
      </c>
      <c r="BC609" s="2">
        <f t="shared" si="157"/>
        <v>45.631955700000006</v>
      </c>
      <c r="BD609" s="2">
        <f t="shared" si="158"/>
        <v>45.631955700000006</v>
      </c>
      <c r="BE609" s="2">
        <f t="shared" si="159"/>
        <v>45.631955700000006</v>
      </c>
      <c r="BF609" s="2">
        <f t="shared" si="147"/>
        <v>1</v>
      </c>
      <c r="BG609" s="2"/>
      <c r="BH609" s="2">
        <f t="shared" si="148"/>
        <v>45.631955700000006</v>
      </c>
    </row>
    <row r="610" spans="1:60" x14ac:dyDescent="0.25">
      <c r="A610">
        <v>2261582</v>
      </c>
      <c r="B610">
        <v>200339627</v>
      </c>
      <c r="C610" t="s">
        <v>132</v>
      </c>
      <c r="D610">
        <v>2019</v>
      </c>
      <c r="E610">
        <v>0</v>
      </c>
      <c r="F610">
        <v>0</v>
      </c>
      <c r="G610">
        <v>0</v>
      </c>
      <c r="H610">
        <v>0</v>
      </c>
      <c r="I610">
        <v>0</v>
      </c>
      <c r="J610">
        <v>0</v>
      </c>
      <c r="K610">
        <v>0</v>
      </c>
      <c r="L610">
        <v>1</v>
      </c>
      <c r="M610" t="s">
        <v>961</v>
      </c>
      <c r="O610">
        <v>36.6</v>
      </c>
      <c r="P610" t="s">
        <v>41</v>
      </c>
      <c r="Q610" t="s">
        <v>42</v>
      </c>
      <c r="R610" t="s">
        <v>42</v>
      </c>
      <c r="S610" s="1">
        <v>43606.459502314799</v>
      </c>
      <c r="T610" t="s">
        <v>144</v>
      </c>
      <c r="U610" t="s">
        <v>135</v>
      </c>
      <c r="V610" t="s">
        <v>962</v>
      </c>
      <c r="W610" s="1">
        <v>43353</v>
      </c>
      <c r="Y610">
        <v>1228994551</v>
      </c>
      <c r="AA610">
        <v>100088095731</v>
      </c>
      <c r="AF610" t="s">
        <v>64</v>
      </c>
      <c r="AG610" t="s">
        <v>198</v>
      </c>
      <c r="AH610">
        <v>0</v>
      </c>
      <c r="AI610" t="s">
        <v>48</v>
      </c>
      <c r="AJ610">
        <v>68135.504300000001</v>
      </c>
      <c r="AK610">
        <v>1861.6258</v>
      </c>
      <c r="AL610">
        <v>36.6</v>
      </c>
      <c r="AM610">
        <v>6003</v>
      </c>
      <c r="AN610" t="s">
        <v>199</v>
      </c>
      <c r="AO610" t="s">
        <v>50</v>
      </c>
      <c r="AP610" t="s">
        <v>198</v>
      </c>
      <c r="AR610">
        <f t="shared" si="149"/>
        <v>1861.6258</v>
      </c>
      <c r="AS610">
        <f t="shared" si="150"/>
        <v>68135.504300000001</v>
      </c>
      <c r="AT610" s="2">
        <f t="shared" si="151"/>
        <v>20</v>
      </c>
      <c r="AU610" s="2">
        <f t="shared" si="152"/>
        <v>30902.988299999997</v>
      </c>
      <c r="AV610" s="3">
        <f t="shared" si="144"/>
        <v>1E-3</v>
      </c>
      <c r="AW610" s="2">
        <f t="shared" si="153"/>
        <v>30.902988299999997</v>
      </c>
      <c r="AX610" s="2">
        <f t="shared" si="145"/>
        <v>0</v>
      </c>
      <c r="AY610" s="2">
        <f t="shared" si="146"/>
        <v>0</v>
      </c>
      <c r="AZ610" s="2">
        <f t="shared" si="154"/>
        <v>6.1805976600000001</v>
      </c>
      <c r="BA610" s="2">
        <f t="shared" si="155"/>
        <v>6.1805976600000001</v>
      </c>
      <c r="BB610" s="2">
        <f t="shared" si="156"/>
        <v>12.36119532</v>
      </c>
      <c r="BC610" s="2">
        <f t="shared" si="157"/>
        <v>12.36119532</v>
      </c>
      <c r="BD610" s="2">
        <f t="shared" si="158"/>
        <v>18.541792979999997</v>
      </c>
      <c r="BE610" s="2">
        <f t="shared" si="159"/>
        <v>18.541792979999997</v>
      </c>
      <c r="BF610" s="2">
        <f t="shared" si="147"/>
        <v>1.4999999999999998</v>
      </c>
      <c r="BG610" s="2"/>
      <c r="BH610" s="2">
        <f t="shared" si="148"/>
        <v>13.597314852000002</v>
      </c>
    </row>
    <row r="611" spans="1:60" x14ac:dyDescent="0.25">
      <c r="A611">
        <v>2263715</v>
      </c>
      <c r="B611">
        <v>195310046</v>
      </c>
      <c r="C611" t="s">
        <v>132</v>
      </c>
      <c r="D611">
        <v>2019</v>
      </c>
      <c r="E611">
        <v>0</v>
      </c>
      <c r="F611">
        <v>0</v>
      </c>
      <c r="G611">
        <v>0</v>
      </c>
      <c r="H611">
        <v>0</v>
      </c>
      <c r="I611">
        <v>0</v>
      </c>
      <c r="J611">
        <v>0</v>
      </c>
      <c r="K611">
        <v>0</v>
      </c>
      <c r="L611">
        <v>1</v>
      </c>
      <c r="M611" t="s">
        <v>963</v>
      </c>
      <c r="O611">
        <v>63.4</v>
      </c>
      <c r="P611" t="s">
        <v>58</v>
      </c>
      <c r="Q611" t="s">
        <v>59</v>
      </c>
      <c r="R611" t="s">
        <v>60</v>
      </c>
      <c r="S611" s="1">
        <v>43606.437789351898</v>
      </c>
      <c r="T611" t="s">
        <v>144</v>
      </c>
      <c r="U611" t="s">
        <v>135</v>
      </c>
      <c r="V611" t="s">
        <v>964</v>
      </c>
      <c r="W611" s="1">
        <v>43152</v>
      </c>
      <c r="Y611">
        <v>1228077975</v>
      </c>
      <c r="AA611">
        <v>100152697696</v>
      </c>
      <c r="AF611" t="s">
        <v>46</v>
      </c>
      <c r="AG611" t="s">
        <v>267</v>
      </c>
      <c r="AH611">
        <v>0</v>
      </c>
      <c r="AI611" t="s">
        <v>148</v>
      </c>
      <c r="AJ611">
        <v>285178.61440000002</v>
      </c>
      <c r="AK611">
        <v>4498.0853999999999</v>
      </c>
      <c r="AL611">
        <v>63.4</v>
      </c>
      <c r="AM611">
        <v>4001</v>
      </c>
      <c r="AN611" t="s">
        <v>199</v>
      </c>
      <c r="AO611" t="s">
        <v>268</v>
      </c>
      <c r="AP611" t="s">
        <v>269</v>
      </c>
      <c r="AR611">
        <f t="shared" si="149"/>
        <v>4498.0853999999999</v>
      </c>
      <c r="AS611">
        <f t="shared" si="150"/>
        <v>285178.61440000002</v>
      </c>
      <c r="AT611" s="2">
        <f t="shared" si="151"/>
        <v>50</v>
      </c>
      <c r="AU611" s="2">
        <f t="shared" si="152"/>
        <v>60274.344400000031</v>
      </c>
      <c r="AV611" s="3">
        <f t="shared" si="144"/>
        <v>1E-3</v>
      </c>
      <c r="AW611" s="2">
        <f t="shared" si="153"/>
        <v>60.274344400000032</v>
      </c>
      <c r="AX611" s="2">
        <f t="shared" si="145"/>
        <v>0</v>
      </c>
      <c r="AY611" s="2">
        <f t="shared" si="146"/>
        <v>0</v>
      </c>
      <c r="AZ611" s="2">
        <f t="shared" si="154"/>
        <v>12.054868880000008</v>
      </c>
      <c r="BA611" s="2">
        <f t="shared" si="155"/>
        <v>12.054868880000008</v>
      </c>
      <c r="BB611" s="2">
        <f t="shared" si="156"/>
        <v>24.109737760000016</v>
      </c>
      <c r="BC611" s="2">
        <f t="shared" si="157"/>
        <v>24.109737760000016</v>
      </c>
      <c r="BD611" s="2">
        <f t="shared" si="158"/>
        <v>36.164606640000017</v>
      </c>
      <c r="BE611" s="2">
        <f t="shared" si="159"/>
        <v>36.164606640000017</v>
      </c>
      <c r="BF611" s="2">
        <f t="shared" si="147"/>
        <v>1.4999999999999998</v>
      </c>
      <c r="BG611" s="2"/>
      <c r="BH611" s="2">
        <f t="shared" si="148"/>
        <v>26.520711536000018</v>
      </c>
    </row>
    <row r="612" spans="1:60" x14ac:dyDescent="0.25">
      <c r="A612">
        <v>2261711</v>
      </c>
      <c r="B612">
        <v>200689096</v>
      </c>
      <c r="C612" t="s">
        <v>132</v>
      </c>
      <c r="D612">
        <v>2019</v>
      </c>
      <c r="E612">
        <v>0</v>
      </c>
      <c r="F612">
        <v>0</v>
      </c>
      <c r="G612">
        <v>0</v>
      </c>
      <c r="H612">
        <v>0</v>
      </c>
      <c r="I612">
        <v>0</v>
      </c>
      <c r="J612">
        <v>0</v>
      </c>
      <c r="K612">
        <v>0</v>
      </c>
      <c r="L612">
        <v>1</v>
      </c>
      <c r="M612" t="s">
        <v>965</v>
      </c>
      <c r="O612">
        <v>40.1</v>
      </c>
      <c r="P612" t="s">
        <v>41</v>
      </c>
      <c r="Q612" t="s">
        <v>42</v>
      </c>
      <c r="R612" t="s">
        <v>42</v>
      </c>
      <c r="S612" s="1">
        <v>43606.434189814798</v>
      </c>
      <c r="T612" t="s">
        <v>144</v>
      </c>
      <c r="U612" t="s">
        <v>135</v>
      </c>
      <c r="V612" t="s">
        <v>966</v>
      </c>
      <c r="W612" s="1">
        <v>43378</v>
      </c>
      <c r="Y612">
        <v>1227935020</v>
      </c>
      <c r="AA612">
        <v>100153814219</v>
      </c>
      <c r="AF612" t="s">
        <v>64</v>
      </c>
      <c r="AG612" t="s">
        <v>47</v>
      </c>
      <c r="AH612">
        <v>0</v>
      </c>
      <c r="AI612" t="s">
        <v>48</v>
      </c>
      <c r="AJ612">
        <v>74649.313899999994</v>
      </c>
      <c r="AK612">
        <v>1861.5789</v>
      </c>
      <c r="AL612">
        <v>40.1</v>
      </c>
      <c r="AM612">
        <v>6003</v>
      </c>
      <c r="AN612" t="s">
        <v>199</v>
      </c>
      <c r="AO612" t="s">
        <v>50</v>
      </c>
      <c r="AP612" t="s">
        <v>51</v>
      </c>
      <c r="AR612">
        <f t="shared" si="149"/>
        <v>1861.5789</v>
      </c>
      <c r="AS612">
        <f t="shared" si="150"/>
        <v>74649.313899999994</v>
      </c>
      <c r="AT612" s="2">
        <f t="shared" si="151"/>
        <v>20</v>
      </c>
      <c r="AU612" s="2">
        <f t="shared" si="152"/>
        <v>37417.735899999992</v>
      </c>
      <c r="AV612" s="3">
        <f t="shared" si="144"/>
        <v>1E-3</v>
      </c>
      <c r="AW612" s="2">
        <f t="shared" si="153"/>
        <v>37.417735899999997</v>
      </c>
      <c r="AX612" s="2">
        <f t="shared" si="145"/>
        <v>0</v>
      </c>
      <c r="AY612" s="2">
        <f t="shared" si="146"/>
        <v>0</v>
      </c>
      <c r="AZ612" s="2">
        <f t="shared" si="154"/>
        <v>7.4835471799999995</v>
      </c>
      <c r="BA612" s="2">
        <f t="shared" si="155"/>
        <v>7.4835471799999995</v>
      </c>
      <c r="BB612" s="2">
        <f t="shared" si="156"/>
        <v>14.967094359999999</v>
      </c>
      <c r="BC612" s="2">
        <f t="shared" si="157"/>
        <v>14.967094359999999</v>
      </c>
      <c r="BD612" s="2">
        <f t="shared" si="158"/>
        <v>22.450641539999996</v>
      </c>
      <c r="BE612" s="2">
        <f t="shared" si="159"/>
        <v>22.450641539999996</v>
      </c>
      <c r="BF612" s="2">
        <f t="shared" si="147"/>
        <v>1.4999999999999998</v>
      </c>
      <c r="BG612" s="2"/>
      <c r="BH612" s="2">
        <f t="shared" si="148"/>
        <v>16.463803796000001</v>
      </c>
    </row>
    <row r="613" spans="1:60" x14ac:dyDescent="0.25">
      <c r="A613">
        <v>2264325</v>
      </c>
      <c r="B613">
        <v>199124248</v>
      </c>
      <c r="C613" t="s">
        <v>132</v>
      </c>
      <c r="D613">
        <v>2019</v>
      </c>
      <c r="E613">
        <v>0</v>
      </c>
      <c r="F613">
        <v>0</v>
      </c>
      <c r="G613">
        <v>0</v>
      </c>
      <c r="H613">
        <v>0</v>
      </c>
      <c r="I613">
        <v>0</v>
      </c>
      <c r="J613">
        <v>0</v>
      </c>
      <c r="K613">
        <v>0</v>
      </c>
      <c r="L613">
        <v>1</v>
      </c>
      <c r="M613" t="s">
        <v>967</v>
      </c>
      <c r="O613">
        <v>23.4</v>
      </c>
      <c r="P613" t="s">
        <v>41</v>
      </c>
      <c r="Q613" t="s">
        <v>42</v>
      </c>
      <c r="R613" t="s">
        <v>42</v>
      </c>
      <c r="S613" s="1">
        <v>43606.435439814799</v>
      </c>
      <c r="T613" t="s">
        <v>144</v>
      </c>
      <c r="U613" t="s">
        <v>135</v>
      </c>
      <c r="V613" t="s">
        <v>968</v>
      </c>
      <c r="W613" s="1">
        <v>43292</v>
      </c>
      <c r="Y613">
        <v>1227983343</v>
      </c>
      <c r="AA613">
        <v>100139608455</v>
      </c>
      <c r="AF613" t="s">
        <v>64</v>
      </c>
      <c r="AG613" t="s">
        <v>47</v>
      </c>
      <c r="AH613">
        <v>0</v>
      </c>
      <c r="AI613" t="s">
        <v>48</v>
      </c>
      <c r="AJ613">
        <v>43525.404000000002</v>
      </c>
      <c r="AK613">
        <v>1860.06</v>
      </c>
      <c r="AL613">
        <v>23.4</v>
      </c>
      <c r="AM613">
        <v>6003</v>
      </c>
      <c r="AN613" t="s">
        <v>199</v>
      </c>
      <c r="AO613" t="s">
        <v>50</v>
      </c>
      <c r="AP613" t="s">
        <v>51</v>
      </c>
      <c r="AR613">
        <f t="shared" si="149"/>
        <v>1860.06</v>
      </c>
      <c r="AS613">
        <f t="shared" si="150"/>
        <v>43525.404000000002</v>
      </c>
      <c r="AT613" s="2">
        <f t="shared" si="151"/>
        <v>20</v>
      </c>
      <c r="AU613" s="2">
        <f t="shared" si="152"/>
        <v>6324.2040000000052</v>
      </c>
      <c r="AV613" s="3">
        <f t="shared" si="144"/>
        <v>1E-3</v>
      </c>
      <c r="AW613" s="2">
        <f t="shared" si="153"/>
        <v>6.3242040000000053</v>
      </c>
      <c r="AX613" s="2">
        <f t="shared" si="145"/>
        <v>0</v>
      </c>
      <c r="AY613" s="2">
        <f t="shared" si="146"/>
        <v>0</v>
      </c>
      <c r="AZ613" s="2">
        <f t="shared" si="154"/>
        <v>1.2648408000000011</v>
      </c>
      <c r="BA613" s="2">
        <f t="shared" si="155"/>
        <v>1.2648408000000011</v>
      </c>
      <c r="BB613" s="2">
        <f t="shared" si="156"/>
        <v>2.5296816000000022</v>
      </c>
      <c r="BC613" s="2">
        <f t="shared" si="157"/>
        <v>2.5296816000000022</v>
      </c>
      <c r="BD613" s="2">
        <f t="shared" si="158"/>
        <v>3.7945224000000031</v>
      </c>
      <c r="BE613" s="2">
        <f t="shared" si="159"/>
        <v>3.7945224000000031</v>
      </c>
      <c r="BF613" s="2">
        <f t="shared" si="147"/>
        <v>1.5</v>
      </c>
      <c r="BG613" s="2"/>
      <c r="BH613" s="2">
        <f t="shared" si="148"/>
        <v>2.7826497600000026</v>
      </c>
    </row>
    <row r="614" spans="1:60" x14ac:dyDescent="0.25">
      <c r="A614">
        <v>2264327</v>
      </c>
      <c r="B614">
        <v>199124248</v>
      </c>
      <c r="C614" t="s">
        <v>132</v>
      </c>
      <c r="D614">
        <v>2019</v>
      </c>
      <c r="E614">
        <v>0</v>
      </c>
      <c r="F614">
        <v>0</v>
      </c>
      <c r="G614">
        <v>0</v>
      </c>
      <c r="H614">
        <v>0</v>
      </c>
      <c r="I614">
        <v>0</v>
      </c>
      <c r="J614">
        <v>0</v>
      </c>
      <c r="K614">
        <v>0</v>
      </c>
      <c r="L614">
        <v>0.5</v>
      </c>
      <c r="M614" t="s">
        <v>967</v>
      </c>
      <c r="O614">
        <v>23.4</v>
      </c>
      <c r="P614" t="s">
        <v>41</v>
      </c>
      <c r="Q614" t="s">
        <v>42</v>
      </c>
      <c r="R614" t="s">
        <v>42</v>
      </c>
      <c r="S614" s="1">
        <v>43606.436678240701</v>
      </c>
      <c r="T614" t="s">
        <v>144</v>
      </c>
      <c r="U614" t="s">
        <v>135</v>
      </c>
      <c r="V614" t="s">
        <v>968</v>
      </c>
      <c r="W614" s="1">
        <v>43292</v>
      </c>
      <c r="X614" s="1">
        <v>43292</v>
      </c>
      <c r="Y614">
        <v>1228032482</v>
      </c>
      <c r="AA614">
        <v>100153812804</v>
      </c>
      <c r="AF614" t="s">
        <v>64</v>
      </c>
      <c r="AG614" t="s">
        <v>47</v>
      </c>
      <c r="AH614">
        <v>0</v>
      </c>
      <c r="AI614" t="s">
        <v>48</v>
      </c>
      <c r="AJ614">
        <v>43525.404000000002</v>
      </c>
      <c r="AK614">
        <v>1860.06</v>
      </c>
      <c r="AL614">
        <v>23.4</v>
      </c>
      <c r="AM614">
        <v>6003</v>
      </c>
      <c r="AN614" t="s">
        <v>199</v>
      </c>
      <c r="AO614" t="s">
        <v>50</v>
      </c>
      <c r="AP614" t="s">
        <v>51</v>
      </c>
      <c r="AR614">
        <f t="shared" si="149"/>
        <v>1860.06</v>
      </c>
      <c r="AS614">
        <f t="shared" si="150"/>
        <v>43525.404000000002</v>
      </c>
      <c r="AT614" s="2">
        <f t="shared" si="151"/>
        <v>20</v>
      </c>
      <c r="AU614" s="2">
        <f t="shared" si="152"/>
        <v>6324.2040000000052</v>
      </c>
      <c r="AV614" s="3">
        <f t="shared" si="144"/>
        <v>1E-3</v>
      </c>
      <c r="AW614" s="2">
        <f t="shared" si="153"/>
        <v>3.1621020000000026</v>
      </c>
      <c r="AX614" s="2">
        <f t="shared" si="145"/>
        <v>0</v>
      </c>
      <c r="AY614" s="2">
        <f t="shared" si="146"/>
        <v>0</v>
      </c>
      <c r="AZ614" s="2">
        <f t="shared" si="154"/>
        <v>0.63242040000000055</v>
      </c>
      <c r="BA614" s="2">
        <f t="shared" si="155"/>
        <v>0.63242040000000055</v>
      </c>
      <c r="BB614" s="2">
        <f t="shared" si="156"/>
        <v>1.2648408000000011</v>
      </c>
      <c r="BC614" s="2">
        <f t="shared" si="157"/>
        <v>1.2648408000000011</v>
      </c>
      <c r="BD614" s="2">
        <f t="shared" si="158"/>
        <v>1.8972612000000015</v>
      </c>
      <c r="BE614" s="2">
        <f t="shared" si="159"/>
        <v>1.8972612000000015</v>
      </c>
      <c r="BF614" s="2">
        <f t="shared" si="147"/>
        <v>1.5</v>
      </c>
      <c r="BG614" s="2"/>
      <c r="BH614" s="2">
        <f t="shared" si="148"/>
        <v>1.3913248800000013</v>
      </c>
    </row>
    <row r="615" spans="1:60" x14ac:dyDescent="0.25">
      <c r="A615">
        <v>2261490</v>
      </c>
      <c r="B615">
        <v>198904829</v>
      </c>
      <c r="C615" t="s">
        <v>132</v>
      </c>
      <c r="D615">
        <v>2019</v>
      </c>
      <c r="E615">
        <v>0</v>
      </c>
      <c r="F615">
        <v>0</v>
      </c>
      <c r="G615">
        <v>0</v>
      </c>
      <c r="H615">
        <v>0</v>
      </c>
      <c r="I615">
        <v>0</v>
      </c>
      <c r="J615">
        <v>0</v>
      </c>
      <c r="K615">
        <v>0</v>
      </c>
      <c r="L615">
        <v>0.5</v>
      </c>
      <c r="M615" t="s">
        <v>969</v>
      </c>
      <c r="O615">
        <v>235.7</v>
      </c>
      <c r="P615" t="s">
        <v>41</v>
      </c>
      <c r="Q615" t="s">
        <v>42</v>
      </c>
      <c r="R615" t="s">
        <v>42</v>
      </c>
      <c r="S615" s="1">
        <v>43606.434594907398</v>
      </c>
      <c r="T615" t="s">
        <v>144</v>
      </c>
      <c r="U615" t="s">
        <v>135</v>
      </c>
      <c r="V615" t="s">
        <v>970</v>
      </c>
      <c r="W615" s="1">
        <v>43287</v>
      </c>
      <c r="Y615">
        <v>1227951189</v>
      </c>
      <c r="AA615">
        <v>100097794870</v>
      </c>
      <c r="AF615" t="s">
        <v>46</v>
      </c>
      <c r="AG615" t="s">
        <v>267</v>
      </c>
      <c r="AH615">
        <v>0</v>
      </c>
      <c r="AI615" t="s">
        <v>148</v>
      </c>
      <c r="AJ615">
        <v>1244337.0911000001</v>
      </c>
      <c r="AK615">
        <v>5279.3257999999996</v>
      </c>
      <c r="AL615">
        <v>235.7</v>
      </c>
      <c r="AM615">
        <v>4001</v>
      </c>
      <c r="AN615" t="s">
        <v>199</v>
      </c>
      <c r="AO615" t="s">
        <v>268</v>
      </c>
      <c r="AP615" t="s">
        <v>269</v>
      </c>
      <c r="AR615">
        <f t="shared" si="149"/>
        <v>5279.3257999999996</v>
      </c>
      <c r="AS615">
        <f t="shared" si="150"/>
        <v>1244337.0911000001</v>
      </c>
      <c r="AT615" s="2">
        <f t="shared" si="151"/>
        <v>50</v>
      </c>
      <c r="AU615" s="2">
        <f t="shared" si="152"/>
        <v>980370.80110000004</v>
      </c>
      <c r="AV615" s="3">
        <f t="shared" si="144"/>
        <v>1E-3</v>
      </c>
      <c r="AW615" s="2">
        <f t="shared" si="153"/>
        <v>490.18540055000005</v>
      </c>
      <c r="AX615" s="2">
        <f t="shared" si="145"/>
        <v>0</v>
      </c>
      <c r="AY615" s="2">
        <f t="shared" si="146"/>
        <v>0</v>
      </c>
      <c r="AZ615" s="2">
        <f t="shared" si="154"/>
        <v>98.037080110000019</v>
      </c>
      <c r="BA615" s="2">
        <f t="shared" si="155"/>
        <v>98.037080110000019</v>
      </c>
      <c r="BB615" s="2">
        <f t="shared" si="156"/>
        <v>196.07416022000004</v>
      </c>
      <c r="BC615" s="2">
        <f t="shared" si="157"/>
        <v>196.07416022000004</v>
      </c>
      <c r="BD615" s="2">
        <f t="shared" si="158"/>
        <v>294.11124033000004</v>
      </c>
      <c r="BE615" s="2">
        <f t="shared" si="159"/>
        <v>294.11124033000004</v>
      </c>
      <c r="BF615" s="2">
        <f t="shared" si="147"/>
        <v>1.5</v>
      </c>
      <c r="BG615" s="2"/>
      <c r="BH615" s="2">
        <f t="shared" si="148"/>
        <v>215.68157624200006</v>
      </c>
    </row>
    <row r="616" spans="1:60" x14ac:dyDescent="0.25">
      <c r="A616">
        <v>2261491</v>
      </c>
      <c r="B616">
        <v>198904829</v>
      </c>
      <c r="C616" t="s">
        <v>132</v>
      </c>
      <c r="D616">
        <v>2019</v>
      </c>
      <c r="E616">
        <v>0</v>
      </c>
      <c r="F616">
        <v>0</v>
      </c>
      <c r="G616">
        <v>0</v>
      </c>
      <c r="H616">
        <v>0</v>
      </c>
      <c r="I616">
        <v>0</v>
      </c>
      <c r="J616">
        <v>0</v>
      </c>
      <c r="K616">
        <v>0</v>
      </c>
      <c r="L616">
        <v>0.5</v>
      </c>
      <c r="M616" t="s">
        <v>969</v>
      </c>
      <c r="O616">
        <v>235.7</v>
      </c>
      <c r="P616" t="s">
        <v>41</v>
      </c>
      <c r="Q616" t="s">
        <v>42</v>
      </c>
      <c r="R616" t="s">
        <v>42</v>
      </c>
      <c r="S616" s="1">
        <v>43606.454375000001</v>
      </c>
      <c r="T616" t="s">
        <v>144</v>
      </c>
      <c r="U616" t="s">
        <v>135</v>
      </c>
      <c r="V616" t="s">
        <v>970</v>
      </c>
      <c r="W616" s="1">
        <v>43287</v>
      </c>
      <c r="Y616">
        <v>1228774539</v>
      </c>
      <c r="AA616">
        <v>100097796523</v>
      </c>
      <c r="AF616" t="s">
        <v>46</v>
      </c>
      <c r="AG616" t="s">
        <v>267</v>
      </c>
      <c r="AH616">
        <v>0</v>
      </c>
      <c r="AI616" t="s">
        <v>148</v>
      </c>
      <c r="AJ616">
        <v>1244337.0911000001</v>
      </c>
      <c r="AK616">
        <v>5279.3257999999996</v>
      </c>
      <c r="AL616">
        <v>235.7</v>
      </c>
      <c r="AM616">
        <v>4001</v>
      </c>
      <c r="AN616" t="s">
        <v>199</v>
      </c>
      <c r="AO616" t="s">
        <v>268</v>
      </c>
      <c r="AP616" t="s">
        <v>269</v>
      </c>
      <c r="AR616">
        <f t="shared" si="149"/>
        <v>5279.3257999999996</v>
      </c>
      <c r="AS616">
        <f t="shared" si="150"/>
        <v>1244337.0911000001</v>
      </c>
      <c r="AT616" s="2">
        <f t="shared" si="151"/>
        <v>50</v>
      </c>
      <c r="AU616" s="2">
        <f t="shared" si="152"/>
        <v>980370.80110000004</v>
      </c>
      <c r="AV616" s="3">
        <f t="shared" si="144"/>
        <v>1E-3</v>
      </c>
      <c r="AW616" s="2">
        <f t="shared" si="153"/>
        <v>490.18540055000005</v>
      </c>
      <c r="AX616" s="2">
        <f t="shared" si="145"/>
        <v>0</v>
      </c>
      <c r="AY616" s="2">
        <f t="shared" si="146"/>
        <v>0</v>
      </c>
      <c r="AZ616" s="2">
        <f t="shared" si="154"/>
        <v>98.037080110000019</v>
      </c>
      <c r="BA616" s="2">
        <f t="shared" si="155"/>
        <v>98.037080110000019</v>
      </c>
      <c r="BB616" s="2">
        <f t="shared" si="156"/>
        <v>196.07416022000004</v>
      </c>
      <c r="BC616" s="2">
        <f t="shared" si="157"/>
        <v>196.07416022000004</v>
      </c>
      <c r="BD616" s="2">
        <f t="shared" si="158"/>
        <v>294.11124033000004</v>
      </c>
      <c r="BE616" s="2">
        <f t="shared" si="159"/>
        <v>294.11124033000004</v>
      </c>
      <c r="BF616" s="2">
        <f t="shared" si="147"/>
        <v>1.5</v>
      </c>
      <c r="BG616" s="2"/>
      <c r="BH616" s="2">
        <f t="shared" si="148"/>
        <v>215.68157624200006</v>
      </c>
    </row>
    <row r="617" spans="1:60" x14ac:dyDescent="0.25">
      <c r="A617">
        <v>2261492</v>
      </c>
      <c r="B617">
        <v>198904829</v>
      </c>
      <c r="C617" t="s">
        <v>132</v>
      </c>
      <c r="D617">
        <v>2019</v>
      </c>
      <c r="E617">
        <v>0</v>
      </c>
      <c r="F617">
        <v>0</v>
      </c>
      <c r="G617">
        <v>0</v>
      </c>
      <c r="H617">
        <v>0</v>
      </c>
      <c r="I617">
        <v>0</v>
      </c>
      <c r="J617">
        <v>0</v>
      </c>
      <c r="K617">
        <v>0</v>
      </c>
      <c r="L617">
        <v>0.2</v>
      </c>
      <c r="M617" t="s">
        <v>969</v>
      </c>
      <c r="O617">
        <v>235.7</v>
      </c>
      <c r="P617" t="s">
        <v>41</v>
      </c>
      <c r="Q617" t="s">
        <v>42</v>
      </c>
      <c r="R617" t="s">
        <v>42</v>
      </c>
      <c r="S617" s="1">
        <v>43606.459236111099</v>
      </c>
      <c r="T617" t="s">
        <v>144</v>
      </c>
      <c r="U617" t="s">
        <v>135</v>
      </c>
      <c r="V617" t="s">
        <v>970</v>
      </c>
      <c r="W617" s="1">
        <v>43326</v>
      </c>
      <c r="Y617">
        <v>1228984726</v>
      </c>
      <c r="AA617">
        <v>100138288229</v>
      </c>
      <c r="AF617" t="s">
        <v>46</v>
      </c>
      <c r="AG617" t="s">
        <v>267</v>
      </c>
      <c r="AH617">
        <v>0</v>
      </c>
      <c r="AI617" t="s">
        <v>148</v>
      </c>
      <c r="AJ617">
        <v>1244337.0911000001</v>
      </c>
      <c r="AK617">
        <v>5279.3257999999996</v>
      </c>
      <c r="AL617">
        <v>235.7</v>
      </c>
      <c r="AM617">
        <v>4001</v>
      </c>
      <c r="AN617" t="s">
        <v>199</v>
      </c>
      <c r="AO617" t="s">
        <v>268</v>
      </c>
      <c r="AP617" t="s">
        <v>269</v>
      </c>
      <c r="AR617">
        <f t="shared" si="149"/>
        <v>5279.3257999999996</v>
      </c>
      <c r="AS617">
        <f t="shared" si="150"/>
        <v>1244337.0911000001</v>
      </c>
      <c r="AT617" s="2">
        <f t="shared" si="151"/>
        <v>50</v>
      </c>
      <c r="AU617" s="2">
        <f t="shared" si="152"/>
        <v>980370.80110000004</v>
      </c>
      <c r="AV617" s="3">
        <f t="shared" si="144"/>
        <v>1E-3</v>
      </c>
      <c r="AW617" s="2">
        <f t="shared" si="153"/>
        <v>196.07416022000004</v>
      </c>
      <c r="AX617" s="2">
        <f t="shared" si="145"/>
        <v>0</v>
      </c>
      <c r="AY617" s="2">
        <f t="shared" si="146"/>
        <v>0</v>
      </c>
      <c r="AZ617" s="2">
        <f t="shared" si="154"/>
        <v>39.214832044000012</v>
      </c>
      <c r="BA617" s="2">
        <f t="shared" si="155"/>
        <v>39.214832044000012</v>
      </c>
      <c r="BB617" s="2">
        <f t="shared" si="156"/>
        <v>78.429664088000024</v>
      </c>
      <c r="BC617" s="2">
        <f t="shared" si="157"/>
        <v>78.429664088000024</v>
      </c>
      <c r="BD617" s="2">
        <f t="shared" si="158"/>
        <v>117.64449613200001</v>
      </c>
      <c r="BE617" s="2">
        <f t="shared" si="159"/>
        <v>117.64449613200001</v>
      </c>
      <c r="BF617" s="2">
        <f t="shared" si="147"/>
        <v>1.4999999999999998</v>
      </c>
      <c r="BG617" s="2"/>
      <c r="BH617" s="2">
        <f t="shared" si="148"/>
        <v>86.272630496800033</v>
      </c>
    </row>
    <row r="618" spans="1:60" x14ac:dyDescent="0.25">
      <c r="A618">
        <v>2261493</v>
      </c>
      <c r="B618">
        <v>198904829</v>
      </c>
      <c r="C618" t="s">
        <v>132</v>
      </c>
      <c r="D618">
        <v>2019</v>
      </c>
      <c r="E618">
        <v>0</v>
      </c>
      <c r="F618">
        <v>0</v>
      </c>
      <c r="G618">
        <v>0</v>
      </c>
      <c r="H618">
        <v>0</v>
      </c>
      <c r="I618">
        <v>0</v>
      </c>
      <c r="J618">
        <v>0</v>
      </c>
      <c r="K618">
        <v>0</v>
      </c>
      <c r="L618">
        <v>0.2</v>
      </c>
      <c r="M618" t="s">
        <v>969</v>
      </c>
      <c r="O618">
        <v>235.7</v>
      </c>
      <c r="P618" t="s">
        <v>41</v>
      </c>
      <c r="Q618" t="s">
        <v>42</v>
      </c>
      <c r="R618" t="s">
        <v>42</v>
      </c>
      <c r="S618" s="1">
        <v>43606.456863425898</v>
      </c>
      <c r="T618" t="s">
        <v>144</v>
      </c>
      <c r="U618" t="s">
        <v>135</v>
      </c>
      <c r="V618" t="s">
        <v>970</v>
      </c>
      <c r="W618" s="1">
        <v>43326</v>
      </c>
      <c r="Y618">
        <v>1228883310</v>
      </c>
      <c r="AA618">
        <v>100139214794</v>
      </c>
      <c r="AF618" t="s">
        <v>46</v>
      </c>
      <c r="AG618" t="s">
        <v>267</v>
      </c>
      <c r="AH618">
        <v>0</v>
      </c>
      <c r="AI618" t="s">
        <v>148</v>
      </c>
      <c r="AJ618">
        <v>1244337.0911000001</v>
      </c>
      <c r="AK618">
        <v>5279.3257999999996</v>
      </c>
      <c r="AL618">
        <v>235.7</v>
      </c>
      <c r="AM618">
        <v>4001</v>
      </c>
      <c r="AN618" t="s">
        <v>199</v>
      </c>
      <c r="AO618" t="s">
        <v>268</v>
      </c>
      <c r="AP618" t="s">
        <v>269</v>
      </c>
      <c r="AR618">
        <f t="shared" si="149"/>
        <v>5279.3257999999996</v>
      </c>
      <c r="AS618">
        <f t="shared" si="150"/>
        <v>1244337.0911000001</v>
      </c>
      <c r="AT618" s="2">
        <f t="shared" si="151"/>
        <v>50</v>
      </c>
      <c r="AU618" s="2">
        <f t="shared" si="152"/>
        <v>980370.80110000004</v>
      </c>
      <c r="AV618" s="3">
        <f t="shared" si="144"/>
        <v>1E-3</v>
      </c>
      <c r="AW618" s="2">
        <f t="shared" si="153"/>
        <v>196.07416022000004</v>
      </c>
      <c r="AX618" s="2">
        <f t="shared" si="145"/>
        <v>0</v>
      </c>
      <c r="AY618" s="2">
        <f t="shared" si="146"/>
        <v>0</v>
      </c>
      <c r="AZ618" s="2">
        <f t="shared" si="154"/>
        <v>39.214832044000012</v>
      </c>
      <c r="BA618" s="2">
        <f t="shared" si="155"/>
        <v>39.214832044000012</v>
      </c>
      <c r="BB618" s="2">
        <f t="shared" si="156"/>
        <v>78.429664088000024</v>
      </c>
      <c r="BC618" s="2">
        <f t="shared" si="157"/>
        <v>78.429664088000024</v>
      </c>
      <c r="BD618" s="2">
        <f t="shared" si="158"/>
        <v>117.64449613200001</v>
      </c>
      <c r="BE618" s="2">
        <f t="shared" si="159"/>
        <v>117.64449613200001</v>
      </c>
      <c r="BF618" s="2">
        <f t="shared" si="147"/>
        <v>1.4999999999999998</v>
      </c>
      <c r="BG618" s="2"/>
      <c r="BH618" s="2">
        <f t="shared" si="148"/>
        <v>86.272630496800033</v>
      </c>
    </row>
    <row r="619" spans="1:60" x14ac:dyDescent="0.25">
      <c r="A619">
        <v>2261494</v>
      </c>
      <c r="B619">
        <v>198904829</v>
      </c>
      <c r="C619" t="s">
        <v>132</v>
      </c>
      <c r="D619">
        <v>2019</v>
      </c>
      <c r="E619">
        <v>0</v>
      </c>
      <c r="F619">
        <v>0</v>
      </c>
      <c r="G619">
        <v>0</v>
      </c>
      <c r="H619">
        <v>0</v>
      </c>
      <c r="I619">
        <v>0</v>
      </c>
      <c r="J619">
        <v>0</v>
      </c>
      <c r="K619">
        <v>0</v>
      </c>
      <c r="L619">
        <v>0.2</v>
      </c>
      <c r="M619" t="s">
        <v>969</v>
      </c>
      <c r="O619">
        <v>235.7</v>
      </c>
      <c r="P619" t="s">
        <v>41</v>
      </c>
      <c r="Q619" t="s">
        <v>42</v>
      </c>
      <c r="R619" t="s">
        <v>42</v>
      </c>
      <c r="S619" s="1">
        <v>43606.435891203699</v>
      </c>
      <c r="T619" t="s">
        <v>144</v>
      </c>
      <c r="U619" t="s">
        <v>135</v>
      </c>
      <c r="V619" t="s">
        <v>970</v>
      </c>
      <c r="W619" s="1">
        <v>43326</v>
      </c>
      <c r="Y619">
        <v>1228000839</v>
      </c>
      <c r="AA619">
        <v>100139609072</v>
      </c>
      <c r="AF619" t="s">
        <v>46</v>
      </c>
      <c r="AG619" t="s">
        <v>267</v>
      </c>
      <c r="AH619">
        <v>0</v>
      </c>
      <c r="AI619" t="s">
        <v>148</v>
      </c>
      <c r="AJ619">
        <v>1244337.0911000001</v>
      </c>
      <c r="AK619">
        <v>5279.3257999999996</v>
      </c>
      <c r="AL619">
        <v>235.7</v>
      </c>
      <c r="AM619">
        <v>4001</v>
      </c>
      <c r="AN619" t="s">
        <v>199</v>
      </c>
      <c r="AO619" t="s">
        <v>268</v>
      </c>
      <c r="AP619" t="s">
        <v>269</v>
      </c>
      <c r="AR619">
        <f t="shared" si="149"/>
        <v>5279.3257999999996</v>
      </c>
      <c r="AS619">
        <f t="shared" si="150"/>
        <v>1244337.0911000001</v>
      </c>
      <c r="AT619" s="2">
        <f t="shared" si="151"/>
        <v>50</v>
      </c>
      <c r="AU619" s="2">
        <f t="shared" si="152"/>
        <v>980370.80110000004</v>
      </c>
      <c r="AV619" s="3">
        <f t="shared" si="144"/>
        <v>1E-3</v>
      </c>
      <c r="AW619" s="2">
        <f t="shared" si="153"/>
        <v>196.07416022000004</v>
      </c>
      <c r="AX619" s="2">
        <f t="shared" si="145"/>
        <v>0</v>
      </c>
      <c r="AY619" s="2">
        <f t="shared" si="146"/>
        <v>0</v>
      </c>
      <c r="AZ619" s="2">
        <f t="shared" si="154"/>
        <v>39.214832044000012</v>
      </c>
      <c r="BA619" s="2">
        <f t="shared" si="155"/>
        <v>39.214832044000012</v>
      </c>
      <c r="BB619" s="2">
        <f t="shared" si="156"/>
        <v>78.429664088000024</v>
      </c>
      <c r="BC619" s="2">
        <f t="shared" si="157"/>
        <v>78.429664088000024</v>
      </c>
      <c r="BD619" s="2">
        <f t="shared" si="158"/>
        <v>117.64449613200001</v>
      </c>
      <c r="BE619" s="2">
        <f t="shared" si="159"/>
        <v>117.64449613200001</v>
      </c>
      <c r="BF619" s="2">
        <f t="shared" si="147"/>
        <v>1.4999999999999998</v>
      </c>
      <c r="BG619" s="2"/>
      <c r="BH619" s="2">
        <f t="shared" si="148"/>
        <v>86.272630496800033</v>
      </c>
    </row>
    <row r="620" spans="1:60" x14ac:dyDescent="0.25">
      <c r="A620">
        <v>2261324</v>
      </c>
      <c r="B620">
        <v>199300068</v>
      </c>
      <c r="C620" t="s">
        <v>132</v>
      </c>
      <c r="D620">
        <v>2019</v>
      </c>
      <c r="E620">
        <v>0</v>
      </c>
      <c r="F620">
        <v>0</v>
      </c>
      <c r="G620">
        <v>0</v>
      </c>
      <c r="H620">
        <v>0</v>
      </c>
      <c r="I620">
        <v>0</v>
      </c>
      <c r="J620">
        <v>0</v>
      </c>
      <c r="K620">
        <v>0</v>
      </c>
      <c r="L620">
        <v>1</v>
      </c>
      <c r="M620" t="s">
        <v>971</v>
      </c>
      <c r="O620">
        <v>53.6</v>
      </c>
      <c r="P620" t="s">
        <v>58</v>
      </c>
      <c r="Q620" t="s">
        <v>59</v>
      </c>
      <c r="R620" t="s">
        <v>60</v>
      </c>
      <c r="S620" s="1">
        <v>43606.452372685198</v>
      </c>
      <c r="T620" t="s">
        <v>144</v>
      </c>
      <c r="U620" t="s">
        <v>135</v>
      </c>
      <c r="V620" t="s">
        <v>972</v>
      </c>
      <c r="W620" s="1">
        <v>43308</v>
      </c>
      <c r="Y620">
        <v>1228688241</v>
      </c>
      <c r="AA620">
        <v>100097795491</v>
      </c>
      <c r="AF620" t="s">
        <v>64</v>
      </c>
      <c r="AG620" t="s">
        <v>47</v>
      </c>
      <c r="AH620">
        <v>0</v>
      </c>
      <c r="AI620" t="s">
        <v>48</v>
      </c>
      <c r="AJ620">
        <v>99799.024600000004</v>
      </c>
      <c r="AK620">
        <v>1861.9221</v>
      </c>
      <c r="AL620">
        <v>53.6</v>
      </c>
      <c r="AM620">
        <v>6003</v>
      </c>
      <c r="AN620" t="s">
        <v>199</v>
      </c>
      <c r="AO620" t="s">
        <v>50</v>
      </c>
      <c r="AP620" t="s">
        <v>51</v>
      </c>
      <c r="AR620">
        <f t="shared" si="149"/>
        <v>1861.9221</v>
      </c>
      <c r="AS620">
        <f t="shared" si="150"/>
        <v>99799.024600000004</v>
      </c>
      <c r="AT620" s="2">
        <f t="shared" si="151"/>
        <v>20</v>
      </c>
      <c r="AU620" s="2">
        <f t="shared" si="152"/>
        <v>62560.582600000002</v>
      </c>
      <c r="AV620" s="3">
        <f t="shared" si="144"/>
        <v>1E-3</v>
      </c>
      <c r="AW620" s="2">
        <f t="shared" si="153"/>
        <v>62.560582600000004</v>
      </c>
      <c r="AX620" s="2">
        <f t="shared" si="145"/>
        <v>0</v>
      </c>
      <c r="AY620" s="2">
        <f t="shared" si="146"/>
        <v>0</v>
      </c>
      <c r="AZ620" s="2">
        <f t="shared" si="154"/>
        <v>12.512116520000001</v>
      </c>
      <c r="BA620" s="2">
        <f t="shared" si="155"/>
        <v>12.512116520000001</v>
      </c>
      <c r="BB620" s="2">
        <f t="shared" si="156"/>
        <v>25.024233040000002</v>
      </c>
      <c r="BC620" s="2">
        <f t="shared" si="157"/>
        <v>25.024233040000002</v>
      </c>
      <c r="BD620" s="2">
        <f t="shared" si="158"/>
        <v>37.536349559999998</v>
      </c>
      <c r="BE620" s="2">
        <f t="shared" si="159"/>
        <v>37.536349559999998</v>
      </c>
      <c r="BF620" s="2">
        <f t="shared" si="147"/>
        <v>1.4999999999999998</v>
      </c>
      <c r="BG620" s="2"/>
      <c r="BH620" s="2">
        <f t="shared" si="148"/>
        <v>27.526656344000006</v>
      </c>
    </row>
    <row r="621" spans="1:60" x14ac:dyDescent="0.25">
      <c r="A621">
        <v>2261838</v>
      </c>
      <c r="B621">
        <v>200974591</v>
      </c>
      <c r="C621" t="s">
        <v>132</v>
      </c>
      <c r="D621">
        <v>2019</v>
      </c>
      <c r="E621">
        <v>0.04</v>
      </c>
      <c r="F621">
        <v>0</v>
      </c>
      <c r="G621">
        <v>0</v>
      </c>
      <c r="H621">
        <v>0</v>
      </c>
      <c r="I621">
        <v>0</v>
      </c>
      <c r="J621">
        <v>0</v>
      </c>
      <c r="K621">
        <v>0</v>
      </c>
      <c r="L621">
        <v>1</v>
      </c>
      <c r="M621" t="s">
        <v>973</v>
      </c>
      <c r="O621">
        <v>85.6</v>
      </c>
      <c r="P621" t="s">
        <v>41</v>
      </c>
      <c r="Q621" t="s">
        <v>42</v>
      </c>
      <c r="R621" t="s">
        <v>42</v>
      </c>
      <c r="S621" s="1">
        <v>43606.438541666699</v>
      </c>
      <c r="T621" t="s">
        <v>144</v>
      </c>
      <c r="U621" t="s">
        <v>135</v>
      </c>
      <c r="V621" t="s">
        <v>974</v>
      </c>
      <c r="W621" s="1">
        <v>43390</v>
      </c>
      <c r="Y621">
        <v>1228107465</v>
      </c>
      <c r="AA621">
        <v>100155978561</v>
      </c>
      <c r="AF621" t="s">
        <v>46</v>
      </c>
      <c r="AG621" t="s">
        <v>267</v>
      </c>
      <c r="AH621">
        <v>0</v>
      </c>
      <c r="AI621" t="s">
        <v>148</v>
      </c>
      <c r="AJ621">
        <v>454985.4</v>
      </c>
      <c r="AK621">
        <v>5315.25</v>
      </c>
      <c r="AL621">
        <v>85.6</v>
      </c>
      <c r="AM621">
        <v>4001</v>
      </c>
      <c r="AN621" t="s">
        <v>199</v>
      </c>
      <c r="AO621" t="s">
        <v>268</v>
      </c>
      <c r="AP621" t="s">
        <v>269</v>
      </c>
      <c r="AR621">
        <f t="shared" si="149"/>
        <v>5315.25</v>
      </c>
      <c r="AS621">
        <f t="shared" si="150"/>
        <v>454985.4</v>
      </c>
      <c r="AT621" s="2">
        <f t="shared" si="151"/>
        <v>50</v>
      </c>
      <c r="AU621" s="2">
        <f t="shared" si="152"/>
        <v>189222.90000000002</v>
      </c>
      <c r="AV621" s="3">
        <f t="shared" si="144"/>
        <v>1E-3</v>
      </c>
      <c r="AW621" s="2">
        <f t="shared" si="153"/>
        <v>189.22290000000004</v>
      </c>
      <c r="AX621" s="2">
        <f t="shared" si="145"/>
        <v>0</v>
      </c>
      <c r="AY621" s="2">
        <f t="shared" si="146"/>
        <v>0</v>
      </c>
      <c r="AZ621" s="2">
        <f t="shared" si="154"/>
        <v>37.844580000000008</v>
      </c>
      <c r="BA621" s="2">
        <f t="shared" si="155"/>
        <v>37.844580000000008</v>
      </c>
      <c r="BB621" s="2">
        <f t="shared" si="156"/>
        <v>75.689160000000015</v>
      </c>
      <c r="BC621" s="2">
        <f t="shared" si="157"/>
        <v>75.689160000000015</v>
      </c>
      <c r="BD621" s="2">
        <f t="shared" si="158"/>
        <v>113.53374000000002</v>
      </c>
      <c r="BE621" s="2">
        <f t="shared" si="159"/>
        <v>113.53374000000002</v>
      </c>
      <c r="BF621" s="2">
        <f t="shared" si="147"/>
        <v>1.5</v>
      </c>
      <c r="BG621" s="2"/>
      <c r="BH621" s="2">
        <f t="shared" si="148"/>
        <v>83.258076000000017</v>
      </c>
    </row>
    <row r="622" spans="1:60" x14ac:dyDescent="0.25">
      <c r="A622">
        <v>2261771</v>
      </c>
      <c r="B622">
        <v>201105339</v>
      </c>
      <c r="C622" t="s">
        <v>132</v>
      </c>
      <c r="D622">
        <v>2019</v>
      </c>
      <c r="E622">
        <v>0</v>
      </c>
      <c r="F622">
        <v>0</v>
      </c>
      <c r="G622">
        <v>0</v>
      </c>
      <c r="H622">
        <v>0</v>
      </c>
      <c r="I622">
        <v>0</v>
      </c>
      <c r="J622">
        <v>0</v>
      </c>
      <c r="K622">
        <v>0</v>
      </c>
      <c r="L622">
        <v>1</v>
      </c>
      <c r="M622" t="s">
        <v>975</v>
      </c>
      <c r="O622">
        <v>74.2</v>
      </c>
      <c r="P622" t="s">
        <v>41</v>
      </c>
      <c r="Q622" t="s">
        <v>42</v>
      </c>
      <c r="R622" t="s">
        <v>42</v>
      </c>
      <c r="S622" s="1">
        <v>43606.456979166702</v>
      </c>
      <c r="T622" t="s">
        <v>144</v>
      </c>
      <c r="U622" t="s">
        <v>135</v>
      </c>
      <c r="V622" t="s">
        <v>976</v>
      </c>
      <c r="W622" s="1">
        <v>43399</v>
      </c>
      <c r="Y622">
        <v>1228888736</v>
      </c>
      <c r="AA622">
        <v>100139560505</v>
      </c>
      <c r="AF622" t="s">
        <v>46</v>
      </c>
      <c r="AG622" t="s">
        <v>267</v>
      </c>
      <c r="AH622">
        <v>0</v>
      </c>
      <c r="AI622" t="s">
        <v>148</v>
      </c>
      <c r="AJ622">
        <v>439700.88959999999</v>
      </c>
      <c r="AK622">
        <v>5925.8879999999999</v>
      </c>
      <c r="AL622">
        <v>74.2</v>
      </c>
      <c r="AM622">
        <v>4001</v>
      </c>
      <c r="AN622" t="s">
        <v>199</v>
      </c>
      <c r="AO622" t="s">
        <v>268</v>
      </c>
      <c r="AP622" t="s">
        <v>269</v>
      </c>
      <c r="AR622">
        <f t="shared" si="149"/>
        <v>5925.8879999999999</v>
      </c>
      <c r="AS622">
        <f t="shared" si="150"/>
        <v>439700.88959999999</v>
      </c>
      <c r="AT622" s="2">
        <f t="shared" si="151"/>
        <v>50</v>
      </c>
      <c r="AU622" s="2">
        <f t="shared" si="152"/>
        <v>143406.48959999997</v>
      </c>
      <c r="AV622" s="3">
        <f t="shared" si="144"/>
        <v>1E-3</v>
      </c>
      <c r="AW622" s="2">
        <f t="shared" si="153"/>
        <v>143.40648959999999</v>
      </c>
      <c r="AX622" s="2">
        <f t="shared" si="145"/>
        <v>0</v>
      </c>
      <c r="AY622" s="2">
        <f t="shared" si="146"/>
        <v>0</v>
      </c>
      <c r="AZ622" s="2">
        <f t="shared" si="154"/>
        <v>28.681297919999999</v>
      </c>
      <c r="BA622" s="2">
        <f t="shared" si="155"/>
        <v>28.681297919999999</v>
      </c>
      <c r="BB622" s="2">
        <f t="shared" si="156"/>
        <v>57.362595839999997</v>
      </c>
      <c r="BC622" s="2">
        <f t="shared" si="157"/>
        <v>57.362595839999997</v>
      </c>
      <c r="BD622" s="2">
        <f t="shared" si="158"/>
        <v>86.043893759999989</v>
      </c>
      <c r="BE622" s="2">
        <f t="shared" si="159"/>
        <v>86.043893759999989</v>
      </c>
      <c r="BF622" s="2">
        <f t="shared" si="147"/>
        <v>1.4999999999999998</v>
      </c>
      <c r="BG622" s="2"/>
      <c r="BH622" s="2">
        <f t="shared" si="148"/>
        <v>63.098855424</v>
      </c>
    </row>
    <row r="623" spans="1:60" x14ac:dyDescent="0.25">
      <c r="A623">
        <v>2261981</v>
      </c>
      <c r="B623">
        <v>201487940</v>
      </c>
      <c r="C623" t="s">
        <v>132</v>
      </c>
      <c r="D623">
        <v>2019</v>
      </c>
      <c r="E623">
        <v>0</v>
      </c>
      <c r="F623">
        <v>0</v>
      </c>
      <c r="G623">
        <v>0</v>
      </c>
      <c r="H623">
        <v>0</v>
      </c>
      <c r="I623">
        <v>0</v>
      </c>
      <c r="J623">
        <v>0</v>
      </c>
      <c r="K623">
        <v>0</v>
      </c>
      <c r="L623">
        <v>1</v>
      </c>
      <c r="M623" t="s">
        <v>977</v>
      </c>
      <c r="O623">
        <v>105.3</v>
      </c>
      <c r="P623" t="s">
        <v>41</v>
      </c>
      <c r="Q623" t="s">
        <v>42</v>
      </c>
      <c r="R623" t="s">
        <v>42</v>
      </c>
      <c r="S623" s="1">
        <v>43606.458310185197</v>
      </c>
      <c r="T623" t="s">
        <v>144</v>
      </c>
      <c r="U623" t="s">
        <v>135</v>
      </c>
      <c r="V623" t="s">
        <v>978</v>
      </c>
      <c r="W623" s="1">
        <v>43419</v>
      </c>
      <c r="Y623">
        <v>1228947583</v>
      </c>
      <c r="AA623">
        <v>100121998490</v>
      </c>
      <c r="AF623" t="s">
        <v>46</v>
      </c>
      <c r="AG623" t="s">
        <v>267</v>
      </c>
      <c r="AH623">
        <v>0</v>
      </c>
      <c r="AI623" t="s">
        <v>148</v>
      </c>
      <c r="AJ623">
        <v>624301.35530000005</v>
      </c>
      <c r="AK623">
        <v>5928.7878000000001</v>
      </c>
      <c r="AL623">
        <v>105.3</v>
      </c>
      <c r="AM623">
        <v>4001</v>
      </c>
      <c r="AN623" t="s">
        <v>199</v>
      </c>
      <c r="AO623" t="s">
        <v>268</v>
      </c>
      <c r="AP623" t="s">
        <v>269</v>
      </c>
      <c r="AR623">
        <f t="shared" si="149"/>
        <v>5928.7878000000001</v>
      </c>
      <c r="AS623">
        <f t="shared" si="150"/>
        <v>624301.35530000005</v>
      </c>
      <c r="AT623" s="2">
        <f t="shared" si="151"/>
        <v>50</v>
      </c>
      <c r="AU623" s="2">
        <f t="shared" si="152"/>
        <v>327861.96530000004</v>
      </c>
      <c r="AV623" s="3">
        <f t="shared" si="144"/>
        <v>1E-3</v>
      </c>
      <c r="AW623" s="2">
        <f t="shared" si="153"/>
        <v>327.86196530000007</v>
      </c>
      <c r="AX623" s="2">
        <f t="shared" si="145"/>
        <v>0</v>
      </c>
      <c r="AY623" s="2">
        <f t="shared" si="146"/>
        <v>0</v>
      </c>
      <c r="AZ623" s="2">
        <f t="shared" si="154"/>
        <v>65.57239306000001</v>
      </c>
      <c r="BA623" s="2">
        <f t="shared" si="155"/>
        <v>65.57239306000001</v>
      </c>
      <c r="BB623" s="2">
        <f t="shared" si="156"/>
        <v>131.14478612000002</v>
      </c>
      <c r="BC623" s="2">
        <f t="shared" si="157"/>
        <v>131.14478612000002</v>
      </c>
      <c r="BD623" s="2">
        <f t="shared" si="158"/>
        <v>196.71717918000004</v>
      </c>
      <c r="BE623" s="2">
        <f t="shared" si="159"/>
        <v>196.71717918000004</v>
      </c>
      <c r="BF623" s="2">
        <f t="shared" si="147"/>
        <v>1.5</v>
      </c>
      <c r="BG623" s="2"/>
      <c r="BH623" s="2">
        <f t="shared" si="148"/>
        <v>144.25926473200005</v>
      </c>
    </row>
    <row r="624" spans="1:60" x14ac:dyDescent="0.25">
      <c r="A624">
        <v>2262110</v>
      </c>
      <c r="B624">
        <v>202396208</v>
      </c>
      <c r="C624" t="s">
        <v>132</v>
      </c>
      <c r="D624">
        <v>2019</v>
      </c>
      <c r="E624">
        <v>0.14000000000000001</v>
      </c>
      <c r="F624">
        <v>0</v>
      </c>
      <c r="G624">
        <v>0</v>
      </c>
      <c r="H624">
        <v>0</v>
      </c>
      <c r="I624">
        <v>0</v>
      </c>
      <c r="J624">
        <v>0</v>
      </c>
      <c r="K624">
        <v>0</v>
      </c>
      <c r="L624">
        <v>1</v>
      </c>
      <c r="M624" t="s">
        <v>979</v>
      </c>
      <c r="O624">
        <v>76</v>
      </c>
      <c r="P624" t="s">
        <v>58</v>
      </c>
      <c r="Q624" t="s">
        <v>59</v>
      </c>
      <c r="R624" t="s">
        <v>60</v>
      </c>
      <c r="S624" s="1">
        <v>43606.442465277803</v>
      </c>
      <c r="T624" t="s">
        <v>144</v>
      </c>
      <c r="U624" t="s">
        <v>135</v>
      </c>
      <c r="V624" t="s">
        <v>980</v>
      </c>
      <c r="W624" s="1">
        <v>43439</v>
      </c>
      <c r="Y624">
        <v>1228269161</v>
      </c>
      <c r="AA624">
        <v>100053513382</v>
      </c>
      <c r="AD624" t="s">
        <v>62</v>
      </c>
      <c r="AF624" t="s">
        <v>64</v>
      </c>
      <c r="AG624" t="s">
        <v>47</v>
      </c>
      <c r="AH624">
        <v>0</v>
      </c>
      <c r="AI624" t="s">
        <v>48</v>
      </c>
      <c r="AJ624">
        <v>706206.554</v>
      </c>
      <c r="AK624">
        <v>9292.1915000000008</v>
      </c>
      <c r="AL624">
        <v>76</v>
      </c>
      <c r="AM624">
        <v>1002</v>
      </c>
      <c r="AN624" t="s">
        <v>49</v>
      </c>
      <c r="AO624" t="s">
        <v>50</v>
      </c>
      <c r="AP624" t="s">
        <v>51</v>
      </c>
      <c r="AR624">
        <f t="shared" si="149"/>
        <v>9292.1915000000008</v>
      </c>
      <c r="AS624">
        <f t="shared" si="150"/>
        <v>706206.554</v>
      </c>
      <c r="AT624" s="2">
        <f t="shared" si="151"/>
        <v>20</v>
      </c>
      <c r="AU624" s="2">
        <f t="shared" si="152"/>
        <v>520362.72399999999</v>
      </c>
      <c r="AV624" s="3">
        <f t="shared" si="144"/>
        <v>1E-3</v>
      </c>
      <c r="AW624" s="2">
        <f t="shared" si="153"/>
        <v>520.36272399999996</v>
      </c>
      <c r="AX624" s="2">
        <f t="shared" si="145"/>
        <v>0</v>
      </c>
      <c r="AY624" s="2">
        <f t="shared" si="146"/>
        <v>0</v>
      </c>
      <c r="AZ624" s="2">
        <f t="shared" si="154"/>
        <v>104.0725448</v>
      </c>
      <c r="BA624" s="2">
        <f t="shared" si="155"/>
        <v>104.0725448</v>
      </c>
      <c r="BB624" s="2">
        <f t="shared" si="156"/>
        <v>208.14508960000001</v>
      </c>
      <c r="BC624" s="2">
        <f t="shared" si="157"/>
        <v>208.14508960000001</v>
      </c>
      <c r="BD624" s="2">
        <f t="shared" si="158"/>
        <v>312.21763439999995</v>
      </c>
      <c r="BE624" s="2">
        <f t="shared" si="159"/>
        <v>312.21763439999995</v>
      </c>
      <c r="BF624" s="2">
        <f t="shared" si="147"/>
        <v>1.4999999999999998</v>
      </c>
      <c r="BG624" s="2"/>
      <c r="BH624" s="2">
        <f t="shared" si="148"/>
        <v>228.95959856000002</v>
      </c>
    </row>
    <row r="625" spans="1:60" x14ac:dyDescent="0.25">
      <c r="A625">
        <v>2223936</v>
      </c>
      <c r="B625">
        <v>123965649</v>
      </c>
      <c r="C625" t="s">
        <v>132</v>
      </c>
      <c r="D625">
        <v>2019</v>
      </c>
      <c r="E625">
        <v>0.14000000000000001</v>
      </c>
      <c r="F625">
        <v>471</v>
      </c>
      <c r="G625">
        <v>0</v>
      </c>
      <c r="H625">
        <v>460</v>
      </c>
      <c r="I625">
        <v>328453.21999999997</v>
      </c>
      <c r="J625">
        <v>0</v>
      </c>
      <c r="K625">
        <v>0</v>
      </c>
      <c r="L625">
        <v>1</v>
      </c>
      <c r="M625" t="s">
        <v>981</v>
      </c>
      <c r="N625">
        <v>221778</v>
      </c>
      <c r="O625">
        <v>41.4</v>
      </c>
      <c r="P625" t="s">
        <v>58</v>
      </c>
      <c r="Q625" t="s">
        <v>59</v>
      </c>
      <c r="R625" t="s">
        <v>60</v>
      </c>
      <c r="S625" s="1">
        <v>43606.439895833297</v>
      </c>
      <c r="T625" t="s">
        <v>144</v>
      </c>
      <c r="U625" t="s">
        <v>135</v>
      </c>
      <c r="V625" t="s">
        <v>982</v>
      </c>
      <c r="W625" s="1">
        <v>37621</v>
      </c>
      <c r="Y625">
        <v>1228164447</v>
      </c>
      <c r="AA625">
        <v>100048864037</v>
      </c>
      <c r="AD625" t="s">
        <v>62</v>
      </c>
      <c r="AF625" t="s">
        <v>64</v>
      </c>
      <c r="AG625" t="s">
        <v>47</v>
      </c>
      <c r="AH625">
        <v>0</v>
      </c>
      <c r="AI625" t="s">
        <v>48</v>
      </c>
      <c r="AJ625">
        <v>77062.614100000006</v>
      </c>
      <c r="AK625">
        <v>1861.4158</v>
      </c>
      <c r="AL625">
        <v>41.4</v>
      </c>
      <c r="AM625">
        <v>6003</v>
      </c>
      <c r="AN625" t="s">
        <v>199</v>
      </c>
      <c r="AO625" t="s">
        <v>50</v>
      </c>
      <c r="AP625" t="s">
        <v>51</v>
      </c>
      <c r="AR625">
        <f t="shared" si="149"/>
        <v>1861.4158</v>
      </c>
      <c r="AS625">
        <f t="shared" si="150"/>
        <v>77062.614100000006</v>
      </c>
      <c r="AT625" s="2">
        <f t="shared" si="151"/>
        <v>20</v>
      </c>
      <c r="AU625" s="2">
        <f t="shared" si="152"/>
        <v>39834.298100000007</v>
      </c>
      <c r="AV625" s="3">
        <f t="shared" si="144"/>
        <v>1E-3</v>
      </c>
      <c r="AW625" s="2">
        <f t="shared" si="153"/>
        <v>39.834298100000005</v>
      </c>
      <c r="AX625" s="2">
        <f t="shared" si="145"/>
        <v>221778</v>
      </c>
      <c r="AY625" s="2" t="str">
        <f t="shared" si="146"/>
        <v>льгота</v>
      </c>
      <c r="AZ625" s="2">
        <f t="shared" si="154"/>
        <v>39.834298100000005</v>
      </c>
      <c r="BA625" s="2" t="str">
        <f t="shared" si="155"/>
        <v>льгота</v>
      </c>
      <c r="BB625" s="2">
        <f t="shared" si="156"/>
        <v>39.834298100000005</v>
      </c>
      <c r="BC625" s="2" t="str">
        <f t="shared" si="157"/>
        <v>льгота</v>
      </c>
      <c r="BD625" s="2">
        <f t="shared" si="158"/>
        <v>39.834298100000005</v>
      </c>
      <c r="BE625" s="2" t="str">
        <f t="shared" si="159"/>
        <v>льгота</v>
      </c>
      <c r="BF625" s="2" t="str">
        <f t="shared" si="147"/>
        <v>льгота</v>
      </c>
      <c r="BG625" s="2"/>
      <c r="BH625" s="2" t="str">
        <f t="shared" si="148"/>
        <v>льгота</v>
      </c>
    </row>
    <row r="626" spans="1:60" x14ac:dyDescent="0.25">
      <c r="A626">
        <v>2222365</v>
      </c>
      <c r="B626">
        <v>121620238</v>
      </c>
      <c r="C626" t="s">
        <v>132</v>
      </c>
      <c r="D626">
        <v>2019</v>
      </c>
      <c r="E626">
        <v>0.04</v>
      </c>
      <c r="F626">
        <v>57</v>
      </c>
      <c r="G626">
        <v>56</v>
      </c>
      <c r="H626">
        <v>0</v>
      </c>
      <c r="I626">
        <v>141216.31</v>
      </c>
      <c r="J626">
        <v>0</v>
      </c>
      <c r="K626">
        <v>0</v>
      </c>
      <c r="L626">
        <v>0.25</v>
      </c>
      <c r="M626" t="s">
        <v>983</v>
      </c>
      <c r="N626">
        <v>381408</v>
      </c>
      <c r="O626">
        <v>62.3</v>
      </c>
      <c r="P626" t="s">
        <v>41</v>
      </c>
      <c r="Q626" t="s">
        <v>42</v>
      </c>
      <c r="R626" t="s">
        <v>42</v>
      </c>
      <c r="S626" s="1">
        <v>43606.436574074098</v>
      </c>
      <c r="T626" t="s">
        <v>144</v>
      </c>
      <c r="U626" t="s">
        <v>135</v>
      </c>
      <c r="V626" t="s">
        <v>984</v>
      </c>
      <c r="W626" s="1">
        <v>41187</v>
      </c>
      <c r="Y626">
        <v>1228028015</v>
      </c>
      <c r="AA626">
        <v>100091786795</v>
      </c>
      <c r="AF626" t="s">
        <v>64</v>
      </c>
      <c r="AG626" t="s">
        <v>47</v>
      </c>
      <c r="AH626">
        <v>0</v>
      </c>
      <c r="AI626" t="s">
        <v>48</v>
      </c>
      <c r="AJ626">
        <v>115827.4062</v>
      </c>
      <c r="AK626">
        <v>1859.1878999999999</v>
      </c>
      <c r="AL626">
        <v>62.3</v>
      </c>
      <c r="AM626">
        <v>6003</v>
      </c>
      <c r="AN626" t="s">
        <v>199</v>
      </c>
      <c r="AO626" t="s">
        <v>50</v>
      </c>
      <c r="AP626" t="s">
        <v>51</v>
      </c>
      <c r="AR626">
        <f t="shared" si="149"/>
        <v>1859.1878999999999</v>
      </c>
      <c r="AS626">
        <f t="shared" si="150"/>
        <v>115827.4062</v>
      </c>
      <c r="AT626" s="2">
        <f t="shared" si="151"/>
        <v>20</v>
      </c>
      <c r="AU626" s="2">
        <f t="shared" si="152"/>
        <v>78643.648199999996</v>
      </c>
      <c r="AV626" s="3">
        <f t="shared" si="144"/>
        <v>1E-3</v>
      </c>
      <c r="AW626" s="2">
        <f t="shared" si="153"/>
        <v>19.66091205</v>
      </c>
      <c r="AX626" s="2">
        <f t="shared" si="145"/>
        <v>381408</v>
      </c>
      <c r="AY626" s="2">
        <f t="shared" si="146"/>
        <v>57</v>
      </c>
      <c r="AZ626" s="2">
        <f t="shared" si="154"/>
        <v>19.66091205</v>
      </c>
      <c r="BA626" s="2">
        <f t="shared" si="155"/>
        <v>19.66091205</v>
      </c>
      <c r="BB626" s="2">
        <f t="shared" si="156"/>
        <v>19.66091205</v>
      </c>
      <c r="BC626" s="2">
        <f t="shared" si="157"/>
        <v>19.66091205</v>
      </c>
      <c r="BD626" s="2">
        <f t="shared" si="158"/>
        <v>19.66091205</v>
      </c>
      <c r="BE626" s="2">
        <f t="shared" si="159"/>
        <v>19.66091205</v>
      </c>
      <c r="BF626" s="2">
        <f t="shared" si="147"/>
        <v>1</v>
      </c>
      <c r="BG626" s="2"/>
      <c r="BH626" s="2">
        <f t="shared" si="148"/>
        <v>19.66091205</v>
      </c>
    </row>
    <row r="627" spans="1:60" x14ac:dyDescent="0.25">
      <c r="A627">
        <v>2222366</v>
      </c>
      <c r="B627">
        <v>121620238</v>
      </c>
      <c r="C627" t="s">
        <v>132</v>
      </c>
      <c r="D627">
        <v>2019</v>
      </c>
      <c r="E627">
        <v>0.04</v>
      </c>
      <c r="F627">
        <v>57</v>
      </c>
      <c r="G627">
        <v>56</v>
      </c>
      <c r="H627">
        <v>0</v>
      </c>
      <c r="I627">
        <v>141216.31</v>
      </c>
      <c r="J627">
        <v>0</v>
      </c>
      <c r="K627">
        <v>0</v>
      </c>
      <c r="L627">
        <v>0.25</v>
      </c>
      <c r="M627" t="s">
        <v>983</v>
      </c>
      <c r="N627">
        <v>381408</v>
      </c>
      <c r="O627">
        <v>62.3</v>
      </c>
      <c r="P627" t="s">
        <v>41</v>
      </c>
      <c r="Q627" t="s">
        <v>42</v>
      </c>
      <c r="R627" t="s">
        <v>42</v>
      </c>
      <c r="S627" s="1">
        <v>43606.436574074098</v>
      </c>
      <c r="T627" t="s">
        <v>144</v>
      </c>
      <c r="U627" t="s">
        <v>135</v>
      </c>
      <c r="V627" t="s">
        <v>984</v>
      </c>
      <c r="W627" s="1">
        <v>41187</v>
      </c>
      <c r="Y627">
        <v>1228028373</v>
      </c>
      <c r="AA627">
        <v>100138603698</v>
      </c>
      <c r="AF627" t="s">
        <v>64</v>
      </c>
      <c r="AG627" t="s">
        <v>47</v>
      </c>
      <c r="AH627">
        <v>0</v>
      </c>
      <c r="AI627" t="s">
        <v>48</v>
      </c>
      <c r="AJ627">
        <v>115827.4062</v>
      </c>
      <c r="AK627">
        <v>1859.1878999999999</v>
      </c>
      <c r="AL627">
        <v>62.3</v>
      </c>
      <c r="AM627">
        <v>6003</v>
      </c>
      <c r="AN627" t="s">
        <v>199</v>
      </c>
      <c r="AO627" t="s">
        <v>50</v>
      </c>
      <c r="AP627" t="s">
        <v>51</v>
      </c>
      <c r="AR627">
        <f t="shared" si="149"/>
        <v>1859.1878999999999</v>
      </c>
      <c r="AS627">
        <f t="shared" si="150"/>
        <v>115827.4062</v>
      </c>
      <c r="AT627" s="2">
        <f t="shared" si="151"/>
        <v>20</v>
      </c>
      <c r="AU627" s="2">
        <f t="shared" si="152"/>
        <v>78643.648199999996</v>
      </c>
      <c r="AV627" s="3">
        <f t="shared" si="144"/>
        <v>1E-3</v>
      </c>
      <c r="AW627" s="2">
        <f t="shared" si="153"/>
        <v>19.66091205</v>
      </c>
      <c r="AX627" s="2">
        <f t="shared" si="145"/>
        <v>381408</v>
      </c>
      <c r="AY627" s="2">
        <f t="shared" si="146"/>
        <v>57</v>
      </c>
      <c r="AZ627" s="2">
        <f t="shared" si="154"/>
        <v>19.66091205</v>
      </c>
      <c r="BA627" s="2">
        <f t="shared" si="155"/>
        <v>19.66091205</v>
      </c>
      <c r="BB627" s="2">
        <f t="shared" si="156"/>
        <v>19.66091205</v>
      </c>
      <c r="BC627" s="2">
        <f t="shared" si="157"/>
        <v>19.66091205</v>
      </c>
      <c r="BD627" s="2">
        <f t="shared" si="158"/>
        <v>19.66091205</v>
      </c>
      <c r="BE627" s="2">
        <f t="shared" si="159"/>
        <v>19.66091205</v>
      </c>
      <c r="BF627" s="2">
        <f t="shared" si="147"/>
        <v>1</v>
      </c>
      <c r="BG627" s="2"/>
      <c r="BH627" s="2">
        <f t="shared" si="148"/>
        <v>19.66091205</v>
      </c>
    </row>
    <row r="628" spans="1:60" x14ac:dyDescent="0.25">
      <c r="A628">
        <v>2222367</v>
      </c>
      <c r="B628">
        <v>121620238</v>
      </c>
      <c r="C628" t="s">
        <v>132</v>
      </c>
      <c r="D628">
        <v>2019</v>
      </c>
      <c r="E628">
        <v>0.04</v>
      </c>
      <c r="F628">
        <v>57</v>
      </c>
      <c r="G628">
        <v>56</v>
      </c>
      <c r="H628">
        <v>0</v>
      </c>
      <c r="I628">
        <v>141216.31</v>
      </c>
      <c r="J628">
        <v>0</v>
      </c>
      <c r="K628">
        <v>0</v>
      </c>
      <c r="L628">
        <v>0.25</v>
      </c>
      <c r="M628" t="s">
        <v>983</v>
      </c>
      <c r="N628">
        <v>381408</v>
      </c>
      <c r="O628">
        <v>62.3</v>
      </c>
      <c r="P628" t="s">
        <v>41</v>
      </c>
      <c r="Q628" t="s">
        <v>42</v>
      </c>
      <c r="R628" t="s">
        <v>42</v>
      </c>
      <c r="S628" s="1">
        <v>43606.4592708333</v>
      </c>
      <c r="T628" t="s">
        <v>144</v>
      </c>
      <c r="U628" t="s">
        <v>135</v>
      </c>
      <c r="V628" t="s">
        <v>984</v>
      </c>
      <c r="W628" s="1">
        <v>41187</v>
      </c>
      <c r="Y628">
        <v>1228986132</v>
      </c>
      <c r="AA628">
        <v>100161547536</v>
      </c>
      <c r="AF628" t="s">
        <v>64</v>
      </c>
      <c r="AG628" t="s">
        <v>47</v>
      </c>
      <c r="AH628">
        <v>0</v>
      </c>
      <c r="AI628" t="s">
        <v>48</v>
      </c>
      <c r="AJ628">
        <v>115827.4062</v>
      </c>
      <c r="AK628">
        <v>1859.1878999999999</v>
      </c>
      <c r="AL628">
        <v>62.3</v>
      </c>
      <c r="AM628">
        <v>6003</v>
      </c>
      <c r="AN628" t="s">
        <v>199</v>
      </c>
      <c r="AO628" t="s">
        <v>50</v>
      </c>
      <c r="AP628" t="s">
        <v>51</v>
      </c>
      <c r="AR628">
        <f t="shared" si="149"/>
        <v>1859.1878999999999</v>
      </c>
      <c r="AS628">
        <f t="shared" si="150"/>
        <v>115827.4062</v>
      </c>
      <c r="AT628" s="2">
        <f t="shared" si="151"/>
        <v>20</v>
      </c>
      <c r="AU628" s="2">
        <f t="shared" si="152"/>
        <v>78643.648199999996</v>
      </c>
      <c r="AV628" s="3">
        <f t="shared" si="144"/>
        <v>1E-3</v>
      </c>
      <c r="AW628" s="2">
        <f t="shared" si="153"/>
        <v>19.66091205</v>
      </c>
      <c r="AX628" s="2">
        <f t="shared" si="145"/>
        <v>381408</v>
      </c>
      <c r="AY628" s="2">
        <f t="shared" si="146"/>
        <v>57</v>
      </c>
      <c r="AZ628" s="2">
        <f t="shared" si="154"/>
        <v>19.66091205</v>
      </c>
      <c r="BA628" s="2">
        <f t="shared" si="155"/>
        <v>19.66091205</v>
      </c>
      <c r="BB628" s="2">
        <f t="shared" si="156"/>
        <v>19.66091205</v>
      </c>
      <c r="BC628" s="2">
        <f t="shared" si="157"/>
        <v>19.66091205</v>
      </c>
      <c r="BD628" s="2">
        <f t="shared" si="158"/>
        <v>19.66091205</v>
      </c>
      <c r="BE628" s="2">
        <f t="shared" si="159"/>
        <v>19.66091205</v>
      </c>
      <c r="BF628" s="2">
        <f t="shared" si="147"/>
        <v>1</v>
      </c>
      <c r="BG628" s="2"/>
      <c r="BH628" s="2">
        <f t="shared" si="148"/>
        <v>19.66091205</v>
      </c>
    </row>
    <row r="629" spans="1:60" x14ac:dyDescent="0.25">
      <c r="A629">
        <v>2222368</v>
      </c>
      <c r="B629">
        <v>121620238</v>
      </c>
      <c r="C629" t="s">
        <v>132</v>
      </c>
      <c r="D629">
        <v>2019</v>
      </c>
      <c r="E629">
        <v>0.04</v>
      </c>
      <c r="F629">
        <v>57</v>
      </c>
      <c r="G629">
        <v>56</v>
      </c>
      <c r="H629">
        <v>0</v>
      </c>
      <c r="I629">
        <v>141216.31</v>
      </c>
      <c r="J629">
        <v>0</v>
      </c>
      <c r="K629">
        <v>0</v>
      </c>
      <c r="L629">
        <v>0.25</v>
      </c>
      <c r="M629" t="s">
        <v>983</v>
      </c>
      <c r="N629">
        <v>381408</v>
      </c>
      <c r="O629">
        <v>62.3</v>
      </c>
      <c r="P629" t="s">
        <v>41</v>
      </c>
      <c r="Q629" t="s">
        <v>42</v>
      </c>
      <c r="R629" t="s">
        <v>42</v>
      </c>
      <c r="S629" s="1">
        <v>43606.434826388897</v>
      </c>
      <c r="T629" t="s">
        <v>144</v>
      </c>
      <c r="U629" t="s">
        <v>135</v>
      </c>
      <c r="V629" t="s">
        <v>984</v>
      </c>
      <c r="W629" s="1">
        <v>41187</v>
      </c>
      <c r="Y629">
        <v>1227960607</v>
      </c>
      <c r="AA629">
        <v>2000106312378</v>
      </c>
      <c r="AF629" t="s">
        <v>64</v>
      </c>
      <c r="AG629" t="s">
        <v>47</v>
      </c>
      <c r="AH629">
        <v>0</v>
      </c>
      <c r="AI629" t="s">
        <v>48</v>
      </c>
      <c r="AJ629">
        <v>115827.4062</v>
      </c>
      <c r="AK629">
        <v>1859.1878999999999</v>
      </c>
      <c r="AL629">
        <v>62.3</v>
      </c>
      <c r="AM629">
        <v>6003</v>
      </c>
      <c r="AN629" t="s">
        <v>199</v>
      </c>
      <c r="AO629" t="s">
        <v>50</v>
      </c>
      <c r="AP629" t="s">
        <v>51</v>
      </c>
      <c r="AR629">
        <f t="shared" si="149"/>
        <v>1859.1878999999999</v>
      </c>
      <c r="AS629">
        <f t="shared" si="150"/>
        <v>115827.4062</v>
      </c>
      <c r="AT629" s="2">
        <f t="shared" si="151"/>
        <v>20</v>
      </c>
      <c r="AU629" s="2">
        <f t="shared" si="152"/>
        <v>78643.648199999996</v>
      </c>
      <c r="AV629" s="3">
        <f t="shared" si="144"/>
        <v>1E-3</v>
      </c>
      <c r="AW629" s="2">
        <f t="shared" si="153"/>
        <v>19.66091205</v>
      </c>
      <c r="AX629" s="2">
        <f t="shared" si="145"/>
        <v>381408</v>
      </c>
      <c r="AY629" s="2">
        <f t="shared" si="146"/>
        <v>57</v>
      </c>
      <c r="AZ629" s="2">
        <f t="shared" si="154"/>
        <v>19.66091205</v>
      </c>
      <c r="BA629" s="2">
        <f t="shared" si="155"/>
        <v>19.66091205</v>
      </c>
      <c r="BB629" s="2">
        <f t="shared" si="156"/>
        <v>19.66091205</v>
      </c>
      <c r="BC629" s="2">
        <f t="shared" si="157"/>
        <v>19.66091205</v>
      </c>
      <c r="BD629" s="2">
        <f t="shared" si="158"/>
        <v>19.66091205</v>
      </c>
      <c r="BE629" s="2">
        <f t="shared" si="159"/>
        <v>19.66091205</v>
      </c>
      <c r="BF629" s="2">
        <f t="shared" si="147"/>
        <v>1</v>
      </c>
      <c r="BG629" s="2"/>
      <c r="BH629" s="2">
        <f t="shared" si="148"/>
        <v>19.66091205</v>
      </c>
    </row>
    <row r="630" spans="1:60" x14ac:dyDescent="0.25">
      <c r="A630">
        <v>2221204</v>
      </c>
      <c r="B630">
        <v>121295008</v>
      </c>
      <c r="C630" t="s">
        <v>132</v>
      </c>
      <c r="D630">
        <v>2019</v>
      </c>
      <c r="E630">
        <v>0.14000000000000001</v>
      </c>
      <c r="F630">
        <v>485</v>
      </c>
      <c r="G630">
        <v>473</v>
      </c>
      <c r="H630">
        <v>0</v>
      </c>
      <c r="I630">
        <v>338010.11</v>
      </c>
      <c r="J630">
        <v>0</v>
      </c>
      <c r="K630">
        <v>0</v>
      </c>
      <c r="L630">
        <v>1</v>
      </c>
      <c r="M630" t="s">
        <v>985</v>
      </c>
      <c r="N630">
        <v>228231</v>
      </c>
      <c r="O630">
        <v>43.3</v>
      </c>
      <c r="P630" t="s">
        <v>41</v>
      </c>
      <c r="Q630" t="s">
        <v>42</v>
      </c>
      <c r="R630" t="s">
        <v>42</v>
      </c>
      <c r="S630" s="1">
        <v>43606.435057870403</v>
      </c>
      <c r="T630" t="s">
        <v>144</v>
      </c>
      <c r="U630" t="s">
        <v>135</v>
      </c>
      <c r="V630" t="s">
        <v>986</v>
      </c>
      <c r="W630" s="1">
        <v>42138</v>
      </c>
      <c r="Y630">
        <v>1227969051</v>
      </c>
      <c r="AA630">
        <v>100097810217</v>
      </c>
      <c r="AF630" t="s">
        <v>64</v>
      </c>
      <c r="AG630" t="s">
        <v>47</v>
      </c>
      <c r="AH630">
        <v>0</v>
      </c>
      <c r="AI630" t="s">
        <v>48</v>
      </c>
      <c r="AJ630">
        <v>107467.51270000001</v>
      </c>
      <c r="AK630">
        <v>2481.9286999999999</v>
      </c>
      <c r="AL630">
        <v>43.3</v>
      </c>
      <c r="AM630">
        <v>6003</v>
      </c>
      <c r="AN630" t="s">
        <v>199</v>
      </c>
      <c r="AO630" t="s">
        <v>50</v>
      </c>
      <c r="AP630" t="s">
        <v>51</v>
      </c>
      <c r="AR630">
        <f t="shared" si="149"/>
        <v>2481.9286999999999</v>
      </c>
      <c r="AS630">
        <f t="shared" si="150"/>
        <v>107467.51270000001</v>
      </c>
      <c r="AT630" s="2">
        <f t="shared" si="151"/>
        <v>20</v>
      </c>
      <c r="AU630" s="2">
        <f t="shared" si="152"/>
        <v>57828.938700000006</v>
      </c>
      <c r="AV630" s="3">
        <f t="shared" si="144"/>
        <v>1E-3</v>
      </c>
      <c r="AW630" s="2">
        <f t="shared" si="153"/>
        <v>57.828938700000009</v>
      </c>
      <c r="AX630" s="2">
        <f t="shared" si="145"/>
        <v>228231</v>
      </c>
      <c r="AY630" s="2">
        <f t="shared" si="146"/>
        <v>485</v>
      </c>
      <c r="AZ630" s="2">
        <f t="shared" si="154"/>
        <v>57.828938700000009</v>
      </c>
      <c r="BA630" s="2">
        <f t="shared" si="155"/>
        <v>57.828938700000009</v>
      </c>
      <c r="BB630" s="2">
        <f t="shared" si="156"/>
        <v>57.828938700000009</v>
      </c>
      <c r="BC630" s="2">
        <f t="shared" si="157"/>
        <v>57.828938700000009</v>
      </c>
      <c r="BD630" s="2">
        <f t="shared" si="158"/>
        <v>57.828938700000009</v>
      </c>
      <c r="BE630" s="2">
        <f t="shared" si="159"/>
        <v>57.828938700000009</v>
      </c>
      <c r="BF630" s="2">
        <f t="shared" si="147"/>
        <v>1</v>
      </c>
      <c r="BG630" s="2"/>
      <c r="BH630" s="2">
        <f t="shared" si="148"/>
        <v>57.828938700000009</v>
      </c>
    </row>
    <row r="631" spans="1:60" x14ac:dyDescent="0.25">
      <c r="A631">
        <v>2222296</v>
      </c>
      <c r="B631">
        <v>121621461</v>
      </c>
      <c r="C631" t="s">
        <v>132</v>
      </c>
      <c r="D631">
        <v>2019</v>
      </c>
      <c r="E631">
        <v>0.04</v>
      </c>
      <c r="F631">
        <v>18</v>
      </c>
      <c r="G631">
        <v>18</v>
      </c>
      <c r="H631">
        <v>0</v>
      </c>
      <c r="I631">
        <v>44762.34</v>
      </c>
      <c r="J631">
        <v>0</v>
      </c>
      <c r="K631">
        <v>0</v>
      </c>
      <c r="L631">
        <v>0.2</v>
      </c>
      <c r="M631" t="s">
        <v>987</v>
      </c>
      <c r="N631">
        <v>151122</v>
      </c>
      <c r="O631">
        <v>29.6</v>
      </c>
      <c r="P631" t="s">
        <v>41</v>
      </c>
      <c r="Q631" t="s">
        <v>42</v>
      </c>
      <c r="R631" t="s">
        <v>42</v>
      </c>
      <c r="S631" s="1">
        <v>43606.433819444399</v>
      </c>
      <c r="T631" t="s">
        <v>144</v>
      </c>
      <c r="U631" t="s">
        <v>135</v>
      </c>
      <c r="V631" t="s">
        <v>988</v>
      </c>
      <c r="W631" s="1">
        <v>40506</v>
      </c>
      <c r="Y631">
        <v>1227919421</v>
      </c>
      <c r="AA631">
        <v>100074148519</v>
      </c>
      <c r="AF631" t="s">
        <v>64</v>
      </c>
      <c r="AG631" t="s">
        <v>47</v>
      </c>
      <c r="AH631">
        <v>0</v>
      </c>
      <c r="AI631" t="s">
        <v>48</v>
      </c>
      <c r="AJ631">
        <v>73445.612699999998</v>
      </c>
      <c r="AK631">
        <v>2481.2707</v>
      </c>
      <c r="AL631">
        <v>29.6</v>
      </c>
      <c r="AM631">
        <v>6003</v>
      </c>
      <c r="AN631" t="s">
        <v>199</v>
      </c>
      <c r="AO631" t="s">
        <v>50</v>
      </c>
      <c r="AP631" t="s">
        <v>51</v>
      </c>
      <c r="AR631">
        <f t="shared" si="149"/>
        <v>2481.2707</v>
      </c>
      <c r="AS631">
        <f t="shared" si="150"/>
        <v>73445.612699999998</v>
      </c>
      <c r="AT631" s="2">
        <f t="shared" si="151"/>
        <v>20</v>
      </c>
      <c r="AU631" s="2">
        <f t="shared" si="152"/>
        <v>23820.198699999994</v>
      </c>
      <c r="AV631" s="3">
        <f t="shared" si="144"/>
        <v>1E-3</v>
      </c>
      <c r="AW631" s="2">
        <f t="shared" si="153"/>
        <v>4.7640397399999994</v>
      </c>
      <c r="AX631" s="2">
        <f t="shared" si="145"/>
        <v>151122</v>
      </c>
      <c r="AY631" s="2">
        <f t="shared" si="146"/>
        <v>18</v>
      </c>
      <c r="AZ631" s="2">
        <f t="shared" si="154"/>
        <v>4.7640397399999994</v>
      </c>
      <c r="BA631" s="2">
        <f t="shared" si="155"/>
        <v>4.7640397399999994</v>
      </c>
      <c r="BB631" s="2">
        <f t="shared" si="156"/>
        <v>4.7640397399999994</v>
      </c>
      <c r="BC631" s="2">
        <f t="shared" si="157"/>
        <v>4.7640397399999994</v>
      </c>
      <c r="BD631" s="2">
        <f t="shared" si="158"/>
        <v>4.7640397399999994</v>
      </c>
      <c r="BE631" s="2">
        <f t="shared" si="159"/>
        <v>4.7640397399999994</v>
      </c>
      <c r="BF631" s="2">
        <f t="shared" si="147"/>
        <v>1</v>
      </c>
      <c r="BG631" s="2"/>
      <c r="BH631" s="2">
        <f t="shared" si="148"/>
        <v>4.7640397399999994</v>
      </c>
    </row>
    <row r="632" spans="1:60" x14ac:dyDescent="0.25">
      <c r="A632">
        <v>2222297</v>
      </c>
      <c r="B632">
        <v>121621461</v>
      </c>
      <c r="C632" t="s">
        <v>132</v>
      </c>
      <c r="D632">
        <v>2019</v>
      </c>
      <c r="E632">
        <v>0.04</v>
      </c>
      <c r="F632">
        <v>18</v>
      </c>
      <c r="G632">
        <v>0</v>
      </c>
      <c r="H632">
        <v>18</v>
      </c>
      <c r="I632">
        <v>44762.34</v>
      </c>
      <c r="J632">
        <v>0</v>
      </c>
      <c r="K632">
        <v>0</v>
      </c>
      <c r="L632">
        <v>0.2</v>
      </c>
      <c r="M632" t="s">
        <v>987</v>
      </c>
      <c r="N632">
        <v>151122</v>
      </c>
      <c r="O632">
        <v>29.6</v>
      </c>
      <c r="P632" t="s">
        <v>58</v>
      </c>
      <c r="Q632" t="s">
        <v>59</v>
      </c>
      <c r="R632" t="s">
        <v>60</v>
      </c>
      <c r="S632" s="1">
        <v>43606.4551967593</v>
      </c>
      <c r="T632" t="s">
        <v>144</v>
      </c>
      <c r="U632" t="s">
        <v>135</v>
      </c>
      <c r="V632" t="s">
        <v>988</v>
      </c>
      <c r="W632" s="1">
        <v>40506</v>
      </c>
      <c r="Y632">
        <v>1228814245</v>
      </c>
      <c r="AA632">
        <v>100097796312</v>
      </c>
      <c r="AD632" t="s">
        <v>62</v>
      </c>
      <c r="AF632" t="s">
        <v>64</v>
      </c>
      <c r="AG632" t="s">
        <v>47</v>
      </c>
      <c r="AH632">
        <v>0</v>
      </c>
      <c r="AI632" t="s">
        <v>48</v>
      </c>
      <c r="AJ632">
        <v>73445.612699999998</v>
      </c>
      <c r="AK632">
        <v>2481.2707</v>
      </c>
      <c r="AL632">
        <v>29.6</v>
      </c>
      <c r="AM632">
        <v>6003</v>
      </c>
      <c r="AN632" t="s">
        <v>199</v>
      </c>
      <c r="AO632" t="s">
        <v>50</v>
      </c>
      <c r="AP632" t="s">
        <v>51</v>
      </c>
      <c r="AR632">
        <f t="shared" si="149"/>
        <v>2481.2707</v>
      </c>
      <c r="AS632">
        <f t="shared" si="150"/>
        <v>73445.612699999998</v>
      </c>
      <c r="AT632" s="2">
        <f t="shared" si="151"/>
        <v>20</v>
      </c>
      <c r="AU632" s="2">
        <f t="shared" si="152"/>
        <v>23820.198699999994</v>
      </c>
      <c r="AV632" s="3">
        <f t="shared" si="144"/>
        <v>1E-3</v>
      </c>
      <c r="AW632" s="2">
        <f t="shared" si="153"/>
        <v>4.7640397399999994</v>
      </c>
      <c r="AX632" s="2">
        <f t="shared" si="145"/>
        <v>151122</v>
      </c>
      <c r="AY632" s="2" t="str">
        <f t="shared" si="146"/>
        <v>льгота</v>
      </c>
      <c r="AZ632" s="2">
        <f t="shared" si="154"/>
        <v>4.7640397399999994</v>
      </c>
      <c r="BA632" s="2" t="str">
        <f t="shared" si="155"/>
        <v>льгота</v>
      </c>
      <c r="BB632" s="2">
        <f t="shared" si="156"/>
        <v>4.7640397399999994</v>
      </c>
      <c r="BC632" s="2" t="str">
        <f t="shared" si="157"/>
        <v>льгота</v>
      </c>
      <c r="BD632" s="2">
        <f t="shared" si="158"/>
        <v>4.7640397399999994</v>
      </c>
      <c r="BE632" s="2" t="str">
        <f t="shared" si="159"/>
        <v>льгота</v>
      </c>
      <c r="BF632" s="2" t="str">
        <f t="shared" si="147"/>
        <v>льгота</v>
      </c>
      <c r="BG632" s="2"/>
      <c r="BH632" s="2" t="str">
        <f t="shared" si="148"/>
        <v>льгота</v>
      </c>
    </row>
    <row r="633" spans="1:60" x14ac:dyDescent="0.25">
      <c r="A633">
        <v>2222298</v>
      </c>
      <c r="B633">
        <v>121621461</v>
      </c>
      <c r="C633" t="s">
        <v>132</v>
      </c>
      <c r="D633">
        <v>2019</v>
      </c>
      <c r="E633">
        <v>0.04</v>
      </c>
      <c r="F633">
        <v>18</v>
      </c>
      <c r="G633">
        <v>18</v>
      </c>
      <c r="H633">
        <v>0</v>
      </c>
      <c r="I633">
        <v>44762.34</v>
      </c>
      <c r="J633">
        <v>0</v>
      </c>
      <c r="K633">
        <v>0</v>
      </c>
      <c r="L633">
        <v>0.2</v>
      </c>
      <c r="M633" t="s">
        <v>987</v>
      </c>
      <c r="N633">
        <v>151122</v>
      </c>
      <c r="O633">
        <v>29.6</v>
      </c>
      <c r="P633" t="s">
        <v>41</v>
      </c>
      <c r="Q633" t="s">
        <v>42</v>
      </c>
      <c r="R633" t="s">
        <v>42</v>
      </c>
      <c r="S633" s="1">
        <v>43606.454224537003</v>
      </c>
      <c r="T633" t="s">
        <v>144</v>
      </c>
      <c r="U633" t="s">
        <v>135</v>
      </c>
      <c r="V633" t="s">
        <v>988</v>
      </c>
      <c r="W633" s="1">
        <v>40506</v>
      </c>
      <c r="Y633">
        <v>1228768336</v>
      </c>
      <c r="AA633">
        <v>100097809622</v>
      </c>
      <c r="AF633" t="s">
        <v>64</v>
      </c>
      <c r="AG633" t="s">
        <v>47</v>
      </c>
      <c r="AH633">
        <v>0</v>
      </c>
      <c r="AI633" t="s">
        <v>48</v>
      </c>
      <c r="AJ633">
        <v>73445.612699999998</v>
      </c>
      <c r="AK633">
        <v>2481.2707</v>
      </c>
      <c r="AL633">
        <v>29.6</v>
      </c>
      <c r="AM633">
        <v>6003</v>
      </c>
      <c r="AN633" t="s">
        <v>199</v>
      </c>
      <c r="AO633" t="s">
        <v>50</v>
      </c>
      <c r="AP633" t="s">
        <v>51</v>
      </c>
      <c r="AR633">
        <f t="shared" si="149"/>
        <v>2481.2707</v>
      </c>
      <c r="AS633">
        <f t="shared" si="150"/>
        <v>73445.612699999998</v>
      </c>
      <c r="AT633" s="2">
        <f t="shared" si="151"/>
        <v>20</v>
      </c>
      <c r="AU633" s="2">
        <f t="shared" si="152"/>
        <v>23820.198699999994</v>
      </c>
      <c r="AV633" s="3">
        <f t="shared" si="144"/>
        <v>1E-3</v>
      </c>
      <c r="AW633" s="2">
        <f t="shared" si="153"/>
        <v>4.7640397399999994</v>
      </c>
      <c r="AX633" s="2">
        <f t="shared" si="145"/>
        <v>151122</v>
      </c>
      <c r="AY633" s="2">
        <f t="shared" si="146"/>
        <v>18</v>
      </c>
      <c r="AZ633" s="2">
        <f t="shared" si="154"/>
        <v>4.7640397399999994</v>
      </c>
      <c r="BA633" s="2">
        <f t="shared" si="155"/>
        <v>4.7640397399999994</v>
      </c>
      <c r="BB633" s="2">
        <f t="shared" si="156"/>
        <v>4.7640397399999994</v>
      </c>
      <c r="BC633" s="2">
        <f t="shared" si="157"/>
        <v>4.7640397399999994</v>
      </c>
      <c r="BD633" s="2">
        <f t="shared" si="158"/>
        <v>4.7640397399999994</v>
      </c>
      <c r="BE633" s="2">
        <f t="shared" si="159"/>
        <v>4.7640397399999994</v>
      </c>
      <c r="BF633" s="2">
        <f t="shared" si="147"/>
        <v>1</v>
      </c>
      <c r="BG633" s="2"/>
      <c r="BH633" s="2">
        <f t="shared" si="148"/>
        <v>4.7640397399999994</v>
      </c>
    </row>
    <row r="634" spans="1:60" x14ac:dyDescent="0.25">
      <c r="A634">
        <v>2222299</v>
      </c>
      <c r="B634">
        <v>121621461</v>
      </c>
      <c r="C634" t="s">
        <v>132</v>
      </c>
      <c r="D634">
        <v>2019</v>
      </c>
      <c r="E634">
        <v>0.04</v>
      </c>
      <c r="F634">
        <v>18</v>
      </c>
      <c r="G634">
        <v>0</v>
      </c>
      <c r="H634">
        <v>18</v>
      </c>
      <c r="I634">
        <v>44762.34</v>
      </c>
      <c r="J634">
        <v>0</v>
      </c>
      <c r="K634">
        <v>0</v>
      </c>
      <c r="L634">
        <v>0.2</v>
      </c>
      <c r="M634" t="s">
        <v>987</v>
      </c>
      <c r="N634">
        <v>151122</v>
      </c>
      <c r="O634">
        <v>29.6</v>
      </c>
      <c r="P634" t="s">
        <v>58</v>
      </c>
      <c r="Q634" t="s">
        <v>59</v>
      </c>
      <c r="R634" t="s">
        <v>60</v>
      </c>
      <c r="S634" s="1">
        <v>43606.434525463003</v>
      </c>
      <c r="T634" t="s">
        <v>144</v>
      </c>
      <c r="U634" t="s">
        <v>135</v>
      </c>
      <c r="V634" t="s">
        <v>988</v>
      </c>
      <c r="W634" s="1">
        <v>40506</v>
      </c>
      <c r="Y634">
        <v>1227948279</v>
      </c>
      <c r="AA634">
        <v>100153776248</v>
      </c>
      <c r="AD634" t="s">
        <v>62</v>
      </c>
      <c r="AF634" t="s">
        <v>64</v>
      </c>
      <c r="AG634" t="s">
        <v>47</v>
      </c>
      <c r="AH634">
        <v>0</v>
      </c>
      <c r="AI634" t="s">
        <v>48</v>
      </c>
      <c r="AJ634">
        <v>73445.612699999998</v>
      </c>
      <c r="AK634">
        <v>2481.2707</v>
      </c>
      <c r="AL634">
        <v>29.6</v>
      </c>
      <c r="AM634">
        <v>6003</v>
      </c>
      <c r="AN634" t="s">
        <v>199</v>
      </c>
      <c r="AO634" t="s">
        <v>50</v>
      </c>
      <c r="AP634" t="s">
        <v>51</v>
      </c>
      <c r="AR634">
        <f t="shared" si="149"/>
        <v>2481.2707</v>
      </c>
      <c r="AS634">
        <f t="shared" si="150"/>
        <v>73445.612699999998</v>
      </c>
      <c r="AT634" s="2">
        <f t="shared" si="151"/>
        <v>20</v>
      </c>
      <c r="AU634" s="2">
        <f t="shared" si="152"/>
        <v>23820.198699999994</v>
      </c>
      <c r="AV634" s="3">
        <f t="shared" si="144"/>
        <v>1E-3</v>
      </c>
      <c r="AW634" s="2">
        <f t="shared" si="153"/>
        <v>4.7640397399999994</v>
      </c>
      <c r="AX634" s="2">
        <f t="shared" si="145"/>
        <v>151122</v>
      </c>
      <c r="AY634" s="2" t="str">
        <f t="shared" si="146"/>
        <v>льгота</v>
      </c>
      <c r="AZ634" s="2">
        <f t="shared" si="154"/>
        <v>4.7640397399999994</v>
      </c>
      <c r="BA634" s="2" t="str">
        <f t="shared" si="155"/>
        <v>льгота</v>
      </c>
      <c r="BB634" s="2">
        <f t="shared" si="156"/>
        <v>4.7640397399999994</v>
      </c>
      <c r="BC634" s="2" t="str">
        <f t="shared" si="157"/>
        <v>льгота</v>
      </c>
      <c r="BD634" s="2">
        <f t="shared" si="158"/>
        <v>4.7640397399999994</v>
      </c>
      <c r="BE634" s="2" t="str">
        <f t="shared" si="159"/>
        <v>льгота</v>
      </c>
      <c r="BF634" s="2" t="str">
        <f t="shared" si="147"/>
        <v>льгота</v>
      </c>
      <c r="BG634" s="2"/>
      <c r="BH634" s="2" t="str">
        <f t="shared" si="148"/>
        <v>льгота</v>
      </c>
    </row>
    <row r="635" spans="1:60" x14ac:dyDescent="0.25">
      <c r="A635">
        <v>2208164</v>
      </c>
      <c r="B635">
        <v>13095328</v>
      </c>
      <c r="C635" t="s">
        <v>132</v>
      </c>
      <c r="D635">
        <v>2019</v>
      </c>
      <c r="E635">
        <v>0.04</v>
      </c>
      <c r="F635">
        <v>83</v>
      </c>
      <c r="G635">
        <v>0</v>
      </c>
      <c r="H635">
        <v>81</v>
      </c>
      <c r="I635">
        <v>203619.3</v>
      </c>
      <c r="J635">
        <v>0</v>
      </c>
      <c r="K635">
        <v>0</v>
      </c>
      <c r="L635">
        <v>1</v>
      </c>
      <c r="M635" t="s">
        <v>989</v>
      </c>
      <c r="N635">
        <v>137487.71</v>
      </c>
      <c r="O635">
        <v>30.6</v>
      </c>
      <c r="P635" t="s">
        <v>58</v>
      </c>
      <c r="Q635" t="s">
        <v>59</v>
      </c>
      <c r="R635" t="s">
        <v>60</v>
      </c>
      <c r="S635" s="1">
        <v>43606.441192129598</v>
      </c>
      <c r="T635" t="s">
        <v>144</v>
      </c>
      <c r="U635" t="s">
        <v>135</v>
      </c>
      <c r="V635" t="s">
        <v>990</v>
      </c>
      <c r="W635" s="1">
        <v>42354</v>
      </c>
      <c r="Y635">
        <v>1228217173</v>
      </c>
      <c r="AA635">
        <v>100159629103</v>
      </c>
      <c r="AD635" t="s">
        <v>62</v>
      </c>
      <c r="AF635" t="s">
        <v>64</v>
      </c>
      <c r="AG635" t="s">
        <v>47</v>
      </c>
      <c r="AH635">
        <v>0</v>
      </c>
      <c r="AI635" t="s">
        <v>48</v>
      </c>
      <c r="AJ635">
        <v>56941.407200000001</v>
      </c>
      <c r="AK635">
        <v>1860.8303000000001</v>
      </c>
      <c r="AL635">
        <v>30.6</v>
      </c>
      <c r="AM635">
        <v>6003</v>
      </c>
      <c r="AN635" t="s">
        <v>199</v>
      </c>
      <c r="AO635" t="s">
        <v>50</v>
      </c>
      <c r="AP635" t="s">
        <v>51</v>
      </c>
      <c r="AR635">
        <f t="shared" si="149"/>
        <v>1860.8303000000001</v>
      </c>
      <c r="AS635">
        <f t="shared" si="150"/>
        <v>56941.407200000001</v>
      </c>
      <c r="AT635" s="2">
        <f t="shared" si="151"/>
        <v>20</v>
      </c>
      <c r="AU635" s="2">
        <f t="shared" si="152"/>
        <v>19724.801200000002</v>
      </c>
      <c r="AV635" s="3">
        <f t="shared" si="144"/>
        <v>1E-3</v>
      </c>
      <c r="AW635" s="2">
        <f t="shared" si="153"/>
        <v>19.724801200000002</v>
      </c>
      <c r="AX635" s="2">
        <f t="shared" si="145"/>
        <v>137487.71</v>
      </c>
      <c r="AY635" s="2" t="str">
        <f t="shared" si="146"/>
        <v>льгота</v>
      </c>
      <c r="AZ635" s="2">
        <f t="shared" si="154"/>
        <v>19.724801200000002</v>
      </c>
      <c r="BA635" s="2" t="str">
        <f t="shared" si="155"/>
        <v>льгота</v>
      </c>
      <c r="BB635" s="2">
        <f t="shared" si="156"/>
        <v>19.724801200000002</v>
      </c>
      <c r="BC635" s="2" t="str">
        <f t="shared" si="157"/>
        <v>льгота</v>
      </c>
      <c r="BD635" s="2">
        <f t="shared" si="158"/>
        <v>19.724801200000002</v>
      </c>
      <c r="BE635" s="2" t="str">
        <f t="shared" si="159"/>
        <v>льгота</v>
      </c>
      <c r="BF635" s="2" t="str">
        <f t="shared" si="147"/>
        <v>льгота</v>
      </c>
      <c r="BG635" s="2"/>
      <c r="BH635" s="2" t="str">
        <f t="shared" si="148"/>
        <v>льгота</v>
      </c>
    </row>
    <row r="636" spans="1:60" x14ac:dyDescent="0.25">
      <c r="A636">
        <v>2209952</v>
      </c>
      <c r="B636">
        <v>13222864</v>
      </c>
      <c r="C636" t="s">
        <v>132</v>
      </c>
      <c r="D636">
        <v>2019</v>
      </c>
      <c r="E636">
        <v>0</v>
      </c>
      <c r="F636">
        <v>0</v>
      </c>
      <c r="G636">
        <v>0</v>
      </c>
      <c r="H636">
        <v>0</v>
      </c>
      <c r="I636">
        <v>0</v>
      </c>
      <c r="J636">
        <v>0</v>
      </c>
      <c r="K636">
        <v>0</v>
      </c>
      <c r="L636">
        <v>0.5</v>
      </c>
      <c r="M636" t="s">
        <v>991</v>
      </c>
      <c r="N636">
        <v>50724</v>
      </c>
      <c r="O636">
        <v>26.2</v>
      </c>
      <c r="P636" t="s">
        <v>41</v>
      </c>
      <c r="Q636" t="s">
        <v>42</v>
      </c>
      <c r="R636" t="s">
        <v>42</v>
      </c>
      <c r="S636" s="1">
        <v>43606.4593171296</v>
      </c>
      <c r="T636" t="s">
        <v>144</v>
      </c>
      <c r="U636" t="s">
        <v>135</v>
      </c>
      <c r="V636" t="s">
        <v>992</v>
      </c>
      <c r="W636" s="1">
        <v>43390</v>
      </c>
      <c r="X636" s="1">
        <v>43402</v>
      </c>
      <c r="Y636">
        <v>1228987914</v>
      </c>
      <c r="AA636">
        <v>100097795430</v>
      </c>
      <c r="AF636" t="s">
        <v>64</v>
      </c>
      <c r="AG636" t="s">
        <v>47</v>
      </c>
      <c r="AH636">
        <v>0</v>
      </c>
      <c r="AI636" t="s">
        <v>48</v>
      </c>
      <c r="AJ636">
        <v>48753.172200000001</v>
      </c>
      <c r="AK636">
        <v>1860.8081</v>
      </c>
      <c r="AL636">
        <v>26.2</v>
      </c>
      <c r="AM636">
        <v>6003</v>
      </c>
      <c r="AN636" t="s">
        <v>199</v>
      </c>
      <c r="AO636" t="s">
        <v>50</v>
      </c>
      <c r="AP636" t="s">
        <v>51</v>
      </c>
      <c r="AR636">
        <f t="shared" si="149"/>
        <v>1860.8081</v>
      </c>
      <c r="AS636">
        <f t="shared" si="150"/>
        <v>48753.172200000001</v>
      </c>
      <c r="AT636" s="2">
        <f t="shared" si="151"/>
        <v>20</v>
      </c>
      <c r="AU636" s="2">
        <f t="shared" si="152"/>
        <v>11537.010200000004</v>
      </c>
      <c r="AV636" s="3">
        <f t="shared" si="144"/>
        <v>1E-3</v>
      </c>
      <c r="AW636" s="2">
        <f t="shared" si="153"/>
        <v>5.7685051000000023</v>
      </c>
      <c r="AX636" s="2">
        <f t="shared" si="145"/>
        <v>50724</v>
      </c>
      <c r="AY636" s="2">
        <f t="shared" si="146"/>
        <v>0</v>
      </c>
      <c r="AZ636" s="2">
        <f t="shared" si="154"/>
        <v>1.1537010200000004</v>
      </c>
      <c r="BA636" s="2">
        <f t="shared" si="155"/>
        <v>1.1537010200000004</v>
      </c>
      <c r="BB636" s="2">
        <f t="shared" si="156"/>
        <v>2.3074020400000008</v>
      </c>
      <c r="BC636" s="2">
        <f t="shared" si="157"/>
        <v>2.3074020400000008</v>
      </c>
      <c r="BD636" s="2">
        <f t="shared" si="158"/>
        <v>3.4611030600000015</v>
      </c>
      <c r="BE636" s="2">
        <f t="shared" si="159"/>
        <v>3.4611030600000015</v>
      </c>
      <c r="BF636" s="2">
        <f t="shared" si="147"/>
        <v>1.5</v>
      </c>
      <c r="BG636" s="2"/>
      <c r="BH636" s="2">
        <f t="shared" si="148"/>
        <v>2.5381422440000012</v>
      </c>
    </row>
    <row r="637" spans="1:60" x14ac:dyDescent="0.25">
      <c r="A637">
        <v>2209953</v>
      </c>
      <c r="B637">
        <v>13222864</v>
      </c>
      <c r="C637" t="s">
        <v>132</v>
      </c>
      <c r="D637">
        <v>2019</v>
      </c>
      <c r="E637">
        <v>0.04</v>
      </c>
      <c r="F637">
        <v>5</v>
      </c>
      <c r="G637">
        <v>0</v>
      </c>
      <c r="H637">
        <v>5</v>
      </c>
      <c r="I637">
        <v>75122.240000000005</v>
      </c>
      <c r="J637">
        <v>0</v>
      </c>
      <c r="K637">
        <v>2</v>
      </c>
      <c r="L637">
        <v>1</v>
      </c>
      <c r="M637" t="s">
        <v>991</v>
      </c>
      <c r="N637">
        <v>50724</v>
      </c>
      <c r="O637">
        <v>26.2</v>
      </c>
      <c r="P637" t="s">
        <v>58</v>
      </c>
      <c r="Q637" t="s">
        <v>59</v>
      </c>
      <c r="R637" t="s">
        <v>130</v>
      </c>
      <c r="S637" s="1">
        <v>43606.456562500003</v>
      </c>
      <c r="T637" t="s">
        <v>144</v>
      </c>
      <c r="U637" t="s">
        <v>135</v>
      </c>
      <c r="V637" t="s">
        <v>992</v>
      </c>
      <c r="W637" s="1">
        <v>43402</v>
      </c>
      <c r="Y637">
        <v>1228870245</v>
      </c>
      <c r="AA637">
        <v>100097815900</v>
      </c>
      <c r="AD637" t="s">
        <v>188</v>
      </c>
      <c r="AF637" t="s">
        <v>64</v>
      </c>
      <c r="AG637" t="s">
        <v>47</v>
      </c>
      <c r="AH637">
        <v>0</v>
      </c>
      <c r="AI637" t="s">
        <v>48</v>
      </c>
      <c r="AJ637">
        <v>48753.172200000001</v>
      </c>
      <c r="AK637">
        <v>1860.8081</v>
      </c>
      <c r="AL637">
        <v>26.2</v>
      </c>
      <c r="AM637">
        <v>6003</v>
      </c>
      <c r="AN637" t="s">
        <v>199</v>
      </c>
      <c r="AO637" t="s">
        <v>50</v>
      </c>
      <c r="AP637" t="s">
        <v>51</v>
      </c>
      <c r="AR637">
        <f t="shared" si="149"/>
        <v>1860.8081</v>
      </c>
      <c r="AS637">
        <f t="shared" si="150"/>
        <v>48753.172200000001</v>
      </c>
      <c r="AT637" s="2">
        <f t="shared" si="151"/>
        <v>20</v>
      </c>
      <c r="AU637" s="2">
        <f t="shared" si="152"/>
        <v>11537.010200000004</v>
      </c>
      <c r="AV637" s="3">
        <f t="shared" si="144"/>
        <v>1E-3</v>
      </c>
      <c r="AW637" s="2">
        <f t="shared" si="153"/>
        <v>11.537010200000005</v>
      </c>
      <c r="AX637" s="2">
        <f t="shared" si="145"/>
        <v>50724</v>
      </c>
      <c r="AY637" s="2" t="str">
        <f t="shared" si="146"/>
        <v>льгота</v>
      </c>
      <c r="AZ637" s="2">
        <f t="shared" si="154"/>
        <v>11.537010200000005</v>
      </c>
      <c r="BA637" s="2" t="str">
        <f t="shared" si="155"/>
        <v>льгота</v>
      </c>
      <c r="BB637" s="2">
        <f t="shared" si="156"/>
        <v>11.537010200000005</v>
      </c>
      <c r="BC637" s="2" t="str">
        <f t="shared" si="157"/>
        <v>льгота</v>
      </c>
      <c r="BD637" s="2">
        <f t="shared" si="158"/>
        <v>11.537010200000005</v>
      </c>
      <c r="BE637" s="2" t="str">
        <f t="shared" si="159"/>
        <v>льгота</v>
      </c>
      <c r="BF637" s="2" t="str">
        <f t="shared" si="147"/>
        <v>льгота</v>
      </c>
      <c r="BG637" s="2"/>
      <c r="BH637" s="2" t="str">
        <f t="shared" si="148"/>
        <v>льгота</v>
      </c>
    </row>
    <row r="638" spans="1:60" x14ac:dyDescent="0.25">
      <c r="A638">
        <v>2192413</v>
      </c>
      <c r="B638">
        <v>13162173</v>
      </c>
      <c r="C638" t="s">
        <v>132</v>
      </c>
      <c r="D638">
        <v>2019</v>
      </c>
      <c r="E638">
        <v>0.04</v>
      </c>
      <c r="F638">
        <v>40</v>
      </c>
      <c r="G638">
        <v>39</v>
      </c>
      <c r="H638">
        <v>0</v>
      </c>
      <c r="I638">
        <v>97782.080000000002</v>
      </c>
      <c r="J638">
        <v>0</v>
      </c>
      <c r="K638">
        <v>0</v>
      </c>
      <c r="L638">
        <v>0.5</v>
      </c>
      <c r="M638" t="s">
        <v>993</v>
      </c>
      <c r="N638">
        <v>132048.73000000001</v>
      </c>
      <c r="O638">
        <v>61.8</v>
      </c>
      <c r="P638" t="s">
        <v>41</v>
      </c>
      <c r="Q638" t="s">
        <v>42</v>
      </c>
      <c r="R638" t="s">
        <v>42</v>
      </c>
      <c r="S638" s="1">
        <v>43606.4362847222</v>
      </c>
      <c r="T638" t="s">
        <v>144</v>
      </c>
      <c r="U638" t="s">
        <v>135</v>
      </c>
      <c r="V638" t="s">
        <v>994</v>
      </c>
      <c r="W638" s="1">
        <v>40375</v>
      </c>
      <c r="Y638">
        <v>1228017157</v>
      </c>
      <c r="AA638">
        <v>100063281172</v>
      </c>
      <c r="AF638" t="s">
        <v>64</v>
      </c>
      <c r="AG638" t="s">
        <v>47</v>
      </c>
      <c r="AH638">
        <v>0</v>
      </c>
      <c r="AI638" t="s">
        <v>48</v>
      </c>
      <c r="AJ638">
        <v>115086.3269</v>
      </c>
      <c r="AK638">
        <v>1862.2383</v>
      </c>
      <c r="AL638">
        <v>61.8</v>
      </c>
      <c r="AM638">
        <v>6003</v>
      </c>
      <c r="AN638" t="s">
        <v>199</v>
      </c>
      <c r="AO638" t="s">
        <v>50</v>
      </c>
      <c r="AP638" t="s">
        <v>51</v>
      </c>
      <c r="AR638">
        <f t="shared" si="149"/>
        <v>1862.2383</v>
      </c>
      <c r="AS638">
        <f t="shared" si="150"/>
        <v>115086.3269</v>
      </c>
      <c r="AT638" s="2">
        <f t="shared" si="151"/>
        <v>20</v>
      </c>
      <c r="AU638" s="2">
        <f t="shared" si="152"/>
        <v>77841.560899999997</v>
      </c>
      <c r="AV638" s="3">
        <f t="shared" si="144"/>
        <v>1E-3</v>
      </c>
      <c r="AW638" s="2">
        <f t="shared" si="153"/>
        <v>38.920780450000002</v>
      </c>
      <c r="AX638" s="2">
        <f t="shared" si="145"/>
        <v>132048.73000000001</v>
      </c>
      <c r="AY638" s="2">
        <f t="shared" si="146"/>
        <v>40</v>
      </c>
      <c r="AZ638" s="2">
        <f t="shared" si="154"/>
        <v>38.920780450000002</v>
      </c>
      <c r="BA638" s="2">
        <f t="shared" si="155"/>
        <v>38.920780450000002</v>
      </c>
      <c r="BB638" s="2">
        <f t="shared" si="156"/>
        <v>38.920780450000002</v>
      </c>
      <c r="BC638" s="2">
        <f t="shared" si="157"/>
        <v>38.920780450000002</v>
      </c>
      <c r="BD638" s="2">
        <f t="shared" si="158"/>
        <v>38.920780450000002</v>
      </c>
      <c r="BE638" s="2">
        <f t="shared" si="159"/>
        <v>38.920780450000002</v>
      </c>
      <c r="BF638" s="2">
        <f t="shared" si="147"/>
        <v>1</v>
      </c>
      <c r="BG638" s="2"/>
      <c r="BH638" s="2">
        <f t="shared" si="148"/>
        <v>38.920780450000002</v>
      </c>
    </row>
    <row r="639" spans="1:60" x14ac:dyDescent="0.25">
      <c r="A639">
        <v>2192414</v>
      </c>
      <c r="B639">
        <v>13162173</v>
      </c>
      <c r="C639" t="s">
        <v>132</v>
      </c>
      <c r="D639">
        <v>2019</v>
      </c>
      <c r="E639">
        <v>0.04</v>
      </c>
      <c r="F639">
        <v>40</v>
      </c>
      <c r="G639">
        <v>39</v>
      </c>
      <c r="H639">
        <v>0</v>
      </c>
      <c r="I639">
        <v>97782.080000000002</v>
      </c>
      <c r="J639">
        <v>0</v>
      </c>
      <c r="K639">
        <v>0</v>
      </c>
      <c r="L639">
        <v>0.5</v>
      </c>
      <c r="M639" t="s">
        <v>993</v>
      </c>
      <c r="N639">
        <v>132048.73000000001</v>
      </c>
      <c r="O639">
        <v>61.8</v>
      </c>
      <c r="P639" t="s">
        <v>41</v>
      </c>
      <c r="Q639" t="s">
        <v>42</v>
      </c>
      <c r="R639" t="s">
        <v>42</v>
      </c>
      <c r="S639" s="1">
        <v>43606.456886574102</v>
      </c>
      <c r="T639" t="s">
        <v>144</v>
      </c>
      <c r="U639" t="s">
        <v>135</v>
      </c>
      <c r="V639" t="s">
        <v>994</v>
      </c>
      <c r="W639" s="1">
        <v>40375</v>
      </c>
      <c r="Y639">
        <v>1228884247</v>
      </c>
      <c r="AA639">
        <v>100121999178</v>
      </c>
      <c r="AF639" t="s">
        <v>64</v>
      </c>
      <c r="AG639" t="s">
        <v>47</v>
      </c>
      <c r="AH639">
        <v>0</v>
      </c>
      <c r="AI639" t="s">
        <v>48</v>
      </c>
      <c r="AJ639">
        <v>115086.3269</v>
      </c>
      <c r="AK639">
        <v>1862.2383</v>
      </c>
      <c r="AL639">
        <v>61.8</v>
      </c>
      <c r="AM639">
        <v>6003</v>
      </c>
      <c r="AN639" t="s">
        <v>199</v>
      </c>
      <c r="AO639" t="s">
        <v>50</v>
      </c>
      <c r="AP639" t="s">
        <v>51</v>
      </c>
      <c r="AR639">
        <f t="shared" si="149"/>
        <v>1862.2383</v>
      </c>
      <c r="AS639">
        <f t="shared" si="150"/>
        <v>115086.3269</v>
      </c>
      <c r="AT639" s="2">
        <f t="shared" si="151"/>
        <v>20</v>
      </c>
      <c r="AU639" s="2">
        <f t="shared" si="152"/>
        <v>77841.560899999997</v>
      </c>
      <c r="AV639" s="3">
        <f t="shared" si="144"/>
        <v>1E-3</v>
      </c>
      <c r="AW639" s="2">
        <f t="shared" si="153"/>
        <v>38.920780450000002</v>
      </c>
      <c r="AX639" s="2">
        <f t="shared" si="145"/>
        <v>132048.73000000001</v>
      </c>
      <c r="AY639" s="2">
        <f t="shared" si="146"/>
        <v>40</v>
      </c>
      <c r="AZ639" s="2">
        <f t="shared" si="154"/>
        <v>38.920780450000002</v>
      </c>
      <c r="BA639" s="2">
        <f t="shared" si="155"/>
        <v>38.920780450000002</v>
      </c>
      <c r="BB639" s="2">
        <f t="shared" si="156"/>
        <v>38.920780450000002</v>
      </c>
      <c r="BC639" s="2">
        <f t="shared" si="157"/>
        <v>38.920780450000002</v>
      </c>
      <c r="BD639" s="2">
        <f t="shared" si="158"/>
        <v>38.920780450000002</v>
      </c>
      <c r="BE639" s="2">
        <f t="shared" si="159"/>
        <v>38.920780450000002</v>
      </c>
      <c r="BF639" s="2">
        <f t="shared" si="147"/>
        <v>1</v>
      </c>
      <c r="BG639" s="2"/>
      <c r="BH639" s="2">
        <f t="shared" si="148"/>
        <v>38.920780450000002</v>
      </c>
    </row>
    <row r="640" spans="1:60" x14ac:dyDescent="0.25">
      <c r="A640">
        <v>2202944</v>
      </c>
      <c r="B640">
        <v>13091684</v>
      </c>
      <c r="C640" t="s">
        <v>132</v>
      </c>
      <c r="D640">
        <v>2019</v>
      </c>
      <c r="E640">
        <v>0.04</v>
      </c>
      <c r="F640">
        <v>86</v>
      </c>
      <c r="G640">
        <v>84</v>
      </c>
      <c r="H640">
        <v>0</v>
      </c>
      <c r="I640">
        <v>209905.57</v>
      </c>
      <c r="J640">
        <v>0</v>
      </c>
      <c r="K640">
        <v>0</v>
      </c>
      <c r="L640">
        <v>1</v>
      </c>
      <c r="M640" t="s">
        <v>995</v>
      </c>
      <c r="N640">
        <v>141732.32</v>
      </c>
      <c r="O640">
        <v>45.2</v>
      </c>
      <c r="P640" t="s">
        <v>41</v>
      </c>
      <c r="Q640" t="s">
        <v>42</v>
      </c>
      <c r="R640" t="s">
        <v>42</v>
      </c>
      <c r="S640" s="1">
        <v>43606.436446759297</v>
      </c>
      <c r="T640" t="s">
        <v>144</v>
      </c>
      <c r="U640" t="s">
        <v>135</v>
      </c>
      <c r="V640" t="s">
        <v>996</v>
      </c>
      <c r="W640" s="1">
        <v>40829</v>
      </c>
      <c r="Y640">
        <v>1228023188</v>
      </c>
      <c r="AA640">
        <v>100138139828</v>
      </c>
      <c r="AF640" t="s">
        <v>64</v>
      </c>
      <c r="AG640" t="s">
        <v>47</v>
      </c>
      <c r="AH640">
        <v>0</v>
      </c>
      <c r="AI640" t="s">
        <v>48</v>
      </c>
      <c r="AJ640">
        <v>84147.841100000005</v>
      </c>
      <c r="AK640">
        <v>1861.6778999999999</v>
      </c>
      <c r="AL640">
        <v>45.2</v>
      </c>
      <c r="AM640">
        <v>6003</v>
      </c>
      <c r="AN640" t="s">
        <v>199</v>
      </c>
      <c r="AO640" t="s">
        <v>50</v>
      </c>
      <c r="AP640" t="s">
        <v>51</v>
      </c>
      <c r="AR640">
        <f t="shared" si="149"/>
        <v>1861.6778999999999</v>
      </c>
      <c r="AS640">
        <f t="shared" si="150"/>
        <v>84147.841100000005</v>
      </c>
      <c r="AT640" s="2">
        <f t="shared" si="151"/>
        <v>20</v>
      </c>
      <c r="AU640" s="2">
        <f t="shared" si="152"/>
        <v>46914.283100000008</v>
      </c>
      <c r="AV640" s="3">
        <f t="shared" si="144"/>
        <v>1E-3</v>
      </c>
      <c r="AW640" s="2">
        <f t="shared" si="153"/>
        <v>46.914283100000006</v>
      </c>
      <c r="AX640" s="2">
        <f t="shared" si="145"/>
        <v>141732.32</v>
      </c>
      <c r="AY640" s="2">
        <f t="shared" si="146"/>
        <v>86</v>
      </c>
      <c r="AZ640" s="2">
        <f t="shared" si="154"/>
        <v>46.914283100000006</v>
      </c>
      <c r="BA640" s="2">
        <f t="shared" si="155"/>
        <v>46.914283100000006</v>
      </c>
      <c r="BB640" s="2">
        <f t="shared" si="156"/>
        <v>46.914283100000006</v>
      </c>
      <c r="BC640" s="2">
        <f t="shared" si="157"/>
        <v>46.914283100000006</v>
      </c>
      <c r="BD640" s="2">
        <f t="shared" si="158"/>
        <v>46.914283100000006</v>
      </c>
      <c r="BE640" s="2">
        <f t="shared" si="159"/>
        <v>46.914283100000006</v>
      </c>
      <c r="BF640" s="2">
        <f t="shared" si="147"/>
        <v>1</v>
      </c>
      <c r="BG640" s="2"/>
      <c r="BH640" s="2">
        <f t="shared" si="148"/>
        <v>46.914283100000006</v>
      </c>
    </row>
    <row r="641" spans="1:60" x14ac:dyDescent="0.25">
      <c r="A641">
        <v>2249719</v>
      </c>
      <c r="B641">
        <v>156375012</v>
      </c>
      <c r="C641" t="s">
        <v>132</v>
      </c>
      <c r="D641">
        <v>2019</v>
      </c>
      <c r="E641">
        <v>0</v>
      </c>
      <c r="F641">
        <v>0</v>
      </c>
      <c r="G641">
        <v>0</v>
      </c>
      <c r="H641">
        <v>0</v>
      </c>
      <c r="I641">
        <v>0</v>
      </c>
      <c r="J641">
        <v>0</v>
      </c>
      <c r="K641">
        <v>0</v>
      </c>
      <c r="L641">
        <v>1</v>
      </c>
      <c r="M641" t="s">
        <v>997</v>
      </c>
      <c r="O641">
        <v>42.8</v>
      </c>
      <c r="P641" t="s">
        <v>41</v>
      </c>
      <c r="Q641" t="s">
        <v>42</v>
      </c>
      <c r="R641" t="s">
        <v>42</v>
      </c>
      <c r="S641" s="1">
        <v>43606.437245370398</v>
      </c>
      <c r="T641" t="s">
        <v>144</v>
      </c>
      <c r="U641" t="s">
        <v>135</v>
      </c>
      <c r="V641" t="s">
        <v>998</v>
      </c>
      <c r="W641" s="1">
        <v>41913</v>
      </c>
      <c r="Y641">
        <v>1228055099</v>
      </c>
      <c r="AA641">
        <v>100148010590</v>
      </c>
      <c r="AF641" t="s">
        <v>46</v>
      </c>
      <c r="AG641" t="s">
        <v>47</v>
      </c>
      <c r="AH641">
        <v>0</v>
      </c>
      <c r="AI641" t="s">
        <v>48</v>
      </c>
      <c r="AJ641">
        <v>106230.533</v>
      </c>
      <c r="AK641">
        <v>2482.0218</v>
      </c>
      <c r="AL641">
        <v>42.8</v>
      </c>
      <c r="AM641">
        <v>6003</v>
      </c>
      <c r="AN641" t="s">
        <v>199</v>
      </c>
      <c r="AO641" t="s">
        <v>50</v>
      </c>
      <c r="AP641" t="s">
        <v>51</v>
      </c>
      <c r="AR641">
        <f t="shared" si="149"/>
        <v>2482.0218</v>
      </c>
      <c r="AS641">
        <f t="shared" si="150"/>
        <v>106230.533</v>
      </c>
      <c r="AT641" s="2">
        <f t="shared" si="151"/>
        <v>20</v>
      </c>
      <c r="AU641" s="2">
        <f t="shared" si="152"/>
        <v>56590.096999999994</v>
      </c>
      <c r="AV641" s="3">
        <f t="shared" si="144"/>
        <v>1E-3</v>
      </c>
      <c r="AW641" s="2">
        <f t="shared" si="153"/>
        <v>56.590096999999993</v>
      </c>
      <c r="AX641" s="2">
        <f t="shared" si="145"/>
        <v>0</v>
      </c>
      <c r="AY641" s="2">
        <f t="shared" si="146"/>
        <v>0</v>
      </c>
      <c r="AZ641" s="2">
        <f t="shared" si="154"/>
        <v>11.318019399999999</v>
      </c>
      <c r="BA641" s="2">
        <f t="shared" si="155"/>
        <v>11.318019399999999</v>
      </c>
      <c r="BB641" s="2">
        <f t="shared" si="156"/>
        <v>22.636038799999998</v>
      </c>
      <c r="BC641" s="2">
        <f t="shared" si="157"/>
        <v>22.636038799999998</v>
      </c>
      <c r="BD641" s="2">
        <f t="shared" si="158"/>
        <v>33.954058199999992</v>
      </c>
      <c r="BE641" s="2">
        <f t="shared" si="159"/>
        <v>33.954058199999992</v>
      </c>
      <c r="BF641" s="2">
        <f t="shared" si="147"/>
        <v>1.4999999999999998</v>
      </c>
      <c r="BG641" s="2"/>
      <c r="BH641" s="2">
        <f t="shared" si="148"/>
        <v>24.899642679999999</v>
      </c>
    </row>
    <row r="642" spans="1:60" x14ac:dyDescent="0.25">
      <c r="A642">
        <v>2233146</v>
      </c>
      <c r="B642">
        <v>132394664</v>
      </c>
      <c r="C642" t="s">
        <v>132</v>
      </c>
      <c r="D642">
        <v>2019</v>
      </c>
      <c r="E642">
        <v>0.04</v>
      </c>
      <c r="F642">
        <v>51</v>
      </c>
      <c r="G642">
        <v>50</v>
      </c>
      <c r="H642">
        <v>0</v>
      </c>
      <c r="I642">
        <v>124241.60000000001</v>
      </c>
      <c r="J642">
        <v>0</v>
      </c>
      <c r="K642">
        <v>0</v>
      </c>
      <c r="L642">
        <v>0.2</v>
      </c>
      <c r="M642" t="s">
        <v>999</v>
      </c>
      <c r="N642">
        <v>419451.71</v>
      </c>
      <c r="O642">
        <v>57.6</v>
      </c>
      <c r="P642" t="s">
        <v>41</v>
      </c>
      <c r="Q642" t="s">
        <v>42</v>
      </c>
      <c r="R642" t="s">
        <v>42</v>
      </c>
      <c r="S642" s="1">
        <v>43606.452881944402</v>
      </c>
      <c r="T642" t="s">
        <v>144</v>
      </c>
      <c r="U642" t="s">
        <v>135</v>
      </c>
      <c r="V642" t="s">
        <v>1000</v>
      </c>
      <c r="W642" s="1">
        <v>42795</v>
      </c>
      <c r="Y642">
        <v>1228709813</v>
      </c>
      <c r="AA642">
        <v>100054573364</v>
      </c>
      <c r="AF642" t="s">
        <v>64</v>
      </c>
      <c r="AG642" t="s">
        <v>47</v>
      </c>
      <c r="AH642">
        <v>0</v>
      </c>
      <c r="AI642" t="s">
        <v>48</v>
      </c>
      <c r="AJ642">
        <v>143021.41630000001</v>
      </c>
      <c r="AK642">
        <v>2483.0106999999998</v>
      </c>
      <c r="AL642">
        <v>57.6</v>
      </c>
      <c r="AM642">
        <v>6003</v>
      </c>
      <c r="AN642" t="s">
        <v>199</v>
      </c>
      <c r="AO642" t="s">
        <v>50</v>
      </c>
      <c r="AP642" t="s">
        <v>51</v>
      </c>
      <c r="AR642">
        <f t="shared" si="149"/>
        <v>2483.0106999999998</v>
      </c>
      <c r="AS642">
        <f t="shared" si="150"/>
        <v>143021.41630000001</v>
      </c>
      <c r="AT642" s="2">
        <f t="shared" si="151"/>
        <v>20</v>
      </c>
      <c r="AU642" s="2">
        <f t="shared" si="152"/>
        <v>93361.202300000019</v>
      </c>
      <c r="AV642" s="3">
        <f t="shared" si="144"/>
        <v>1E-3</v>
      </c>
      <c r="AW642" s="2">
        <f t="shared" si="153"/>
        <v>18.672240460000005</v>
      </c>
      <c r="AX642" s="2">
        <f t="shared" si="145"/>
        <v>419451.71</v>
      </c>
      <c r="AY642" s="2">
        <f t="shared" si="146"/>
        <v>51</v>
      </c>
      <c r="AZ642" s="2">
        <f t="shared" si="154"/>
        <v>18.672240460000005</v>
      </c>
      <c r="BA642" s="2">
        <f t="shared" si="155"/>
        <v>18.672240460000005</v>
      </c>
      <c r="BB642" s="2">
        <f t="shared" si="156"/>
        <v>18.672240460000005</v>
      </c>
      <c r="BC642" s="2">
        <f t="shared" si="157"/>
        <v>18.672240460000005</v>
      </c>
      <c r="BD642" s="2">
        <f t="shared" si="158"/>
        <v>18.672240460000005</v>
      </c>
      <c r="BE642" s="2">
        <f t="shared" si="159"/>
        <v>18.672240460000005</v>
      </c>
      <c r="BF642" s="2">
        <f t="shared" si="147"/>
        <v>1</v>
      </c>
      <c r="BG642" s="2"/>
      <c r="BH642" s="2">
        <f t="shared" si="148"/>
        <v>18.672240460000005</v>
      </c>
    </row>
    <row r="643" spans="1:60" x14ac:dyDescent="0.25">
      <c r="A643">
        <v>2233147</v>
      </c>
      <c r="B643">
        <v>132394664</v>
      </c>
      <c r="C643" t="s">
        <v>132</v>
      </c>
      <c r="D643">
        <v>2019</v>
      </c>
      <c r="E643">
        <v>0.04</v>
      </c>
      <c r="F643">
        <v>51</v>
      </c>
      <c r="G643">
        <v>50</v>
      </c>
      <c r="H643">
        <v>0</v>
      </c>
      <c r="I643">
        <v>124241.60000000001</v>
      </c>
      <c r="J643">
        <v>0</v>
      </c>
      <c r="K643">
        <v>0</v>
      </c>
      <c r="L643">
        <v>0.2</v>
      </c>
      <c r="M643" t="s">
        <v>999</v>
      </c>
      <c r="N643">
        <v>419451.71</v>
      </c>
      <c r="O643">
        <v>57.6</v>
      </c>
      <c r="P643" t="s">
        <v>41</v>
      </c>
      <c r="Q643" t="s">
        <v>42</v>
      </c>
      <c r="R643" t="s">
        <v>42</v>
      </c>
      <c r="S643" s="1">
        <v>43606.438888888901</v>
      </c>
      <c r="T643" t="s">
        <v>144</v>
      </c>
      <c r="U643" t="s">
        <v>135</v>
      </c>
      <c r="V643" t="s">
        <v>1000</v>
      </c>
      <c r="W643" s="1">
        <v>42795</v>
      </c>
      <c r="Y643">
        <v>1228121237</v>
      </c>
      <c r="AA643">
        <v>100064545479</v>
      </c>
      <c r="AF643" t="s">
        <v>64</v>
      </c>
      <c r="AG643" t="s">
        <v>47</v>
      </c>
      <c r="AH643">
        <v>0</v>
      </c>
      <c r="AI643" t="s">
        <v>48</v>
      </c>
      <c r="AJ643">
        <v>143021.41630000001</v>
      </c>
      <c r="AK643">
        <v>2483.0106999999998</v>
      </c>
      <c r="AL643">
        <v>57.6</v>
      </c>
      <c r="AM643">
        <v>6003</v>
      </c>
      <c r="AN643" t="s">
        <v>199</v>
      </c>
      <c r="AO643" t="s">
        <v>50</v>
      </c>
      <c r="AP643" t="s">
        <v>51</v>
      </c>
      <c r="AR643">
        <f t="shared" si="149"/>
        <v>2483.0106999999998</v>
      </c>
      <c r="AS643">
        <f t="shared" si="150"/>
        <v>143021.41630000001</v>
      </c>
      <c r="AT643" s="2">
        <f t="shared" si="151"/>
        <v>20</v>
      </c>
      <c r="AU643" s="2">
        <f t="shared" si="152"/>
        <v>93361.202300000019</v>
      </c>
      <c r="AV643" s="3">
        <f t="shared" ref="AV643:AV706" si="160">IF(OR(AND(AQ643="Список",AP643="Прочие объекты"),AS643&gt;300000000),2%,IF(VLOOKUP(AP643,$BJ$3:$BM$10,3,FALSE)=0,VLOOKUP(AP643,$BJ$3:$BM$10,2,FALSE),IF(AU643&gt;=VLOOKUP(AP643,$BJ$3:$BM$10,3,FALSE),VLOOKUP(AP643,$BJ$3:$BM$10,4,FALSE),VLOOKUP(AP643,$BJ$3:$BM$10,2,FALSE))))</f>
        <v>1E-3</v>
      </c>
      <c r="AW643" s="2">
        <f t="shared" si="153"/>
        <v>18.672240460000005</v>
      </c>
      <c r="AX643" s="2">
        <f t="shared" ref="AX643:AX706" si="161">N643</f>
        <v>419451.71</v>
      </c>
      <c r="AY643" s="2">
        <f t="shared" ref="AY643:AY706" si="162">IF(H643&gt;0,"льгота",F643)</f>
        <v>51</v>
      </c>
      <c r="AZ643" s="2">
        <f t="shared" si="154"/>
        <v>18.672240460000005</v>
      </c>
      <c r="BA643" s="2">
        <f t="shared" si="155"/>
        <v>18.672240460000005</v>
      </c>
      <c r="BB643" s="2">
        <f t="shared" si="156"/>
        <v>18.672240460000005</v>
      </c>
      <c r="BC643" s="2">
        <f t="shared" si="157"/>
        <v>18.672240460000005</v>
      </c>
      <c r="BD643" s="2">
        <f t="shared" si="158"/>
        <v>18.672240460000005</v>
      </c>
      <c r="BE643" s="2">
        <f t="shared" si="159"/>
        <v>18.672240460000005</v>
      </c>
      <c r="BF643" s="2">
        <f t="shared" ref="BF643:BF706" si="163">IF(BC643="льгота","льгота",IF(BC643="вычет превышает налог","вычет превышает налог",BE643/BC643))</f>
        <v>1</v>
      </c>
      <c r="BG643" s="2"/>
      <c r="BH643" s="2">
        <f t="shared" ref="BH643:BH706" si="164">IF(H643&gt;0,"льгота",IF(AU643="вычет превышает налог","вычет превышает налог",(IF(AND(AR643="Список",OR(AQ643="Гараж",AQ643="Машино-место")),IF(BF643&gt;$BG$3,BC643*$BG$3,BE643),IF(AR643="Список",BE643,IF(BF643&gt;$BG$3,BC643*$BG$3,BE643))))))</f>
        <v>18.672240460000005</v>
      </c>
    </row>
    <row r="644" spans="1:60" x14ac:dyDescent="0.25">
      <c r="A644">
        <v>2233148</v>
      </c>
      <c r="B644">
        <v>132394664</v>
      </c>
      <c r="C644" t="s">
        <v>132</v>
      </c>
      <c r="D644">
        <v>2019</v>
      </c>
      <c r="E644">
        <v>0.04</v>
      </c>
      <c r="F644">
        <v>51</v>
      </c>
      <c r="G644">
        <v>50</v>
      </c>
      <c r="H644">
        <v>0</v>
      </c>
      <c r="I644">
        <v>124241.60000000001</v>
      </c>
      <c r="J644">
        <v>0</v>
      </c>
      <c r="K644">
        <v>0</v>
      </c>
      <c r="L644">
        <v>0.2</v>
      </c>
      <c r="M644" t="s">
        <v>999</v>
      </c>
      <c r="N644">
        <v>419451.71</v>
      </c>
      <c r="O644">
        <v>57.6</v>
      </c>
      <c r="P644" t="s">
        <v>41</v>
      </c>
      <c r="Q644" t="s">
        <v>42</v>
      </c>
      <c r="R644" t="s">
        <v>42</v>
      </c>
      <c r="S644" s="1">
        <v>43606.439710648097</v>
      </c>
      <c r="T644" t="s">
        <v>144</v>
      </c>
      <c r="U644" t="s">
        <v>135</v>
      </c>
      <c r="V644" t="s">
        <v>1000</v>
      </c>
      <c r="W644" s="1">
        <v>42795</v>
      </c>
      <c r="Y644">
        <v>1228156517</v>
      </c>
      <c r="AA644">
        <v>100138350806</v>
      </c>
      <c r="AF644" t="s">
        <v>64</v>
      </c>
      <c r="AG644" t="s">
        <v>47</v>
      </c>
      <c r="AH644">
        <v>0</v>
      </c>
      <c r="AI644" t="s">
        <v>48</v>
      </c>
      <c r="AJ644">
        <v>143021.41630000001</v>
      </c>
      <c r="AK644">
        <v>2483.0106999999998</v>
      </c>
      <c r="AL644">
        <v>57.6</v>
      </c>
      <c r="AM644">
        <v>6003</v>
      </c>
      <c r="AN644" t="s">
        <v>199</v>
      </c>
      <c r="AO644" t="s">
        <v>50</v>
      </c>
      <c r="AP644" t="s">
        <v>51</v>
      </c>
      <c r="AR644">
        <f t="shared" ref="AR644:AR707" si="165">AK644</f>
        <v>2483.0106999999998</v>
      </c>
      <c r="AS644">
        <f t="shared" ref="AS644:AS707" si="166">AJ644</f>
        <v>143021.41630000001</v>
      </c>
      <c r="AT644" s="2">
        <f t="shared" ref="AT644:AT707" si="167">IF(AP644="Квартира",20,IF(AP644="Комната",10,IF(AP644="Часть жилого дома",20,IF(AP644="Жилой дом",50,0))))</f>
        <v>20</v>
      </c>
      <c r="AU644" s="2">
        <f t="shared" ref="AU644:AU707" si="168">IF(AS644-(AR644*AT644)&gt;0,AS644-(AR644*AT644),"вычет превышает налог")</f>
        <v>93361.202300000019</v>
      </c>
      <c r="AV644" s="3">
        <f t="shared" si="160"/>
        <v>1E-3</v>
      </c>
      <c r="AW644" s="2">
        <f t="shared" ref="AW644:AW707" si="169">IF(AU644="вычет превышает налог",0,AU644*AV644*L644)</f>
        <v>18.672240460000005</v>
      </c>
      <c r="AX644" s="2">
        <f t="shared" si="161"/>
        <v>419451.71</v>
      </c>
      <c r="AY644" s="2">
        <f t="shared" si="162"/>
        <v>51</v>
      </c>
      <c r="AZ644" s="2">
        <f t="shared" ref="AZ644:AZ707" si="170">IF(AQ644="Список",AW644,IF($AW644&gt;$AY644,($AW644-$AY644)*0.2+$AY644,$AW644))</f>
        <v>18.672240460000005</v>
      </c>
      <c r="BA644" s="2">
        <f t="shared" ref="BA644:BA707" si="171">IF($H644&gt;0,"льгота",IF(AU644="вычет превышает налог","вычет превышает налог",AZ644))</f>
        <v>18.672240460000005</v>
      </c>
      <c r="BB644" s="2">
        <f t="shared" ref="BB644:BB707" si="172">IF(AQ644="Список",AW644,IF($AW644&gt;$AY644,($AW644-$AY644)*0.4+$AY644,$AW644))</f>
        <v>18.672240460000005</v>
      </c>
      <c r="BC644" s="2">
        <f t="shared" ref="BC644:BC707" si="173">IF($H644&gt;0,"льгота",IF(AU644="вычет превышает налог","вычет превышает налог",BB644))</f>
        <v>18.672240460000005</v>
      </c>
      <c r="BD644" s="2">
        <f t="shared" ref="BD644:BD707" si="174">IF(AQ644="Список",AW644,IF($AW644&gt;$AY644,($AW644-$AY644)*0.6+$AY644,$AW644))</f>
        <v>18.672240460000005</v>
      </c>
      <c r="BE644" s="2">
        <f t="shared" ref="BE644:BE707" si="175">IF($H644&gt;0,"льгота",IF(AU644="вычет превышает налог","вычет превышает налог",BD644))</f>
        <v>18.672240460000005</v>
      </c>
      <c r="BF644" s="2">
        <f t="shared" si="163"/>
        <v>1</v>
      </c>
      <c r="BG644" s="2"/>
      <c r="BH644" s="2">
        <f t="shared" si="164"/>
        <v>18.672240460000005</v>
      </c>
    </row>
    <row r="645" spans="1:60" x14ac:dyDescent="0.25">
      <c r="A645">
        <v>2233164</v>
      </c>
      <c r="B645">
        <v>132394664</v>
      </c>
      <c r="C645" t="s">
        <v>132</v>
      </c>
      <c r="D645">
        <v>2019</v>
      </c>
      <c r="E645">
        <v>0.04</v>
      </c>
      <c r="F645">
        <v>51</v>
      </c>
      <c r="G645">
        <v>25</v>
      </c>
      <c r="H645">
        <v>25</v>
      </c>
      <c r="I645">
        <v>124241.60000000001</v>
      </c>
      <c r="J645">
        <v>0</v>
      </c>
      <c r="K645">
        <v>0</v>
      </c>
      <c r="L645">
        <v>0.2</v>
      </c>
      <c r="M645" t="s">
        <v>999</v>
      </c>
      <c r="N645">
        <v>419451.71</v>
      </c>
      <c r="O645">
        <v>57.6</v>
      </c>
      <c r="P645" t="s">
        <v>58</v>
      </c>
      <c r="Q645" t="s">
        <v>59</v>
      </c>
      <c r="R645" t="s">
        <v>60</v>
      </c>
      <c r="S645" s="1">
        <v>43606.452175925901</v>
      </c>
      <c r="T645" t="s">
        <v>144</v>
      </c>
      <c r="U645" t="s">
        <v>135</v>
      </c>
      <c r="V645" t="s">
        <v>1000</v>
      </c>
      <c r="W645" s="1">
        <v>42795</v>
      </c>
      <c r="Y645">
        <v>1228680034</v>
      </c>
      <c r="AA645">
        <v>100200341817</v>
      </c>
      <c r="AD645" t="s">
        <v>642</v>
      </c>
      <c r="AF645" t="s">
        <v>64</v>
      </c>
      <c r="AG645" t="s">
        <v>47</v>
      </c>
      <c r="AH645">
        <v>0</v>
      </c>
      <c r="AI645" t="s">
        <v>48</v>
      </c>
      <c r="AJ645">
        <v>143021.41630000001</v>
      </c>
      <c r="AK645">
        <v>2483.0106999999998</v>
      </c>
      <c r="AL645">
        <v>57.6</v>
      </c>
      <c r="AM645">
        <v>6003</v>
      </c>
      <c r="AN645" t="s">
        <v>199</v>
      </c>
      <c r="AO645" t="s">
        <v>50</v>
      </c>
      <c r="AP645" t="s">
        <v>51</v>
      </c>
      <c r="AR645">
        <f t="shared" si="165"/>
        <v>2483.0106999999998</v>
      </c>
      <c r="AS645">
        <f t="shared" si="166"/>
        <v>143021.41630000001</v>
      </c>
      <c r="AT645" s="2">
        <f t="shared" si="167"/>
        <v>20</v>
      </c>
      <c r="AU645" s="2">
        <f t="shared" si="168"/>
        <v>93361.202300000019</v>
      </c>
      <c r="AV645" s="3">
        <f t="shared" si="160"/>
        <v>1E-3</v>
      </c>
      <c r="AW645" s="2">
        <f t="shared" si="169"/>
        <v>18.672240460000005</v>
      </c>
      <c r="AX645" s="2">
        <f t="shared" si="161"/>
        <v>419451.71</v>
      </c>
      <c r="AY645" s="2" t="str">
        <f t="shared" si="162"/>
        <v>льгота</v>
      </c>
      <c r="AZ645" s="2">
        <f t="shared" si="170"/>
        <v>18.672240460000005</v>
      </c>
      <c r="BA645" s="2" t="str">
        <f t="shared" si="171"/>
        <v>льгота</v>
      </c>
      <c r="BB645" s="2">
        <f t="shared" si="172"/>
        <v>18.672240460000005</v>
      </c>
      <c r="BC645" s="2" t="str">
        <f t="shared" si="173"/>
        <v>льгота</v>
      </c>
      <c r="BD645" s="2">
        <f t="shared" si="174"/>
        <v>18.672240460000005</v>
      </c>
      <c r="BE645" s="2" t="str">
        <f t="shared" si="175"/>
        <v>льгота</v>
      </c>
      <c r="BF645" s="2" t="str">
        <f t="shared" si="163"/>
        <v>льгота</v>
      </c>
      <c r="BG645" s="2"/>
      <c r="BH645" s="2" t="str">
        <f t="shared" si="164"/>
        <v>льгота</v>
      </c>
    </row>
    <row r="646" spans="1:60" x14ac:dyDescent="0.25">
      <c r="A646">
        <v>2233165</v>
      </c>
      <c r="B646">
        <v>132394664</v>
      </c>
      <c r="C646" t="s">
        <v>132</v>
      </c>
      <c r="D646">
        <v>2019</v>
      </c>
      <c r="E646">
        <v>0.04</v>
      </c>
      <c r="F646">
        <v>51</v>
      </c>
      <c r="G646">
        <v>50</v>
      </c>
      <c r="H646">
        <v>0</v>
      </c>
      <c r="I646">
        <v>124241.60000000001</v>
      </c>
      <c r="J646">
        <v>0</v>
      </c>
      <c r="K646">
        <v>0</v>
      </c>
      <c r="L646">
        <v>0.2</v>
      </c>
      <c r="M646" t="s">
        <v>999</v>
      </c>
      <c r="N646">
        <v>419451.71</v>
      </c>
      <c r="O646">
        <v>57.6</v>
      </c>
      <c r="P646" t="s">
        <v>41</v>
      </c>
      <c r="Q646" t="s">
        <v>42</v>
      </c>
      <c r="R646" t="s">
        <v>42</v>
      </c>
      <c r="S646" s="1">
        <v>43606.459641203699</v>
      </c>
      <c r="T646" t="s">
        <v>144</v>
      </c>
      <c r="U646" t="s">
        <v>135</v>
      </c>
      <c r="V646" t="s">
        <v>1000</v>
      </c>
      <c r="W646" s="1">
        <v>42795</v>
      </c>
      <c r="Y646">
        <v>1229000239</v>
      </c>
      <c r="AA646">
        <v>2000108886752</v>
      </c>
      <c r="AF646" t="s">
        <v>64</v>
      </c>
      <c r="AG646" t="s">
        <v>47</v>
      </c>
      <c r="AH646">
        <v>0</v>
      </c>
      <c r="AI646" t="s">
        <v>48</v>
      </c>
      <c r="AJ646">
        <v>143021.41630000001</v>
      </c>
      <c r="AK646">
        <v>2483.0106999999998</v>
      </c>
      <c r="AL646">
        <v>57.6</v>
      </c>
      <c r="AM646">
        <v>6003</v>
      </c>
      <c r="AN646" t="s">
        <v>199</v>
      </c>
      <c r="AO646" t="s">
        <v>50</v>
      </c>
      <c r="AP646" t="s">
        <v>51</v>
      </c>
      <c r="AR646">
        <f t="shared" si="165"/>
        <v>2483.0106999999998</v>
      </c>
      <c r="AS646">
        <f t="shared" si="166"/>
        <v>143021.41630000001</v>
      </c>
      <c r="AT646" s="2">
        <f t="shared" si="167"/>
        <v>20</v>
      </c>
      <c r="AU646" s="2">
        <f t="shared" si="168"/>
        <v>93361.202300000019</v>
      </c>
      <c r="AV646" s="3">
        <f t="shared" si="160"/>
        <v>1E-3</v>
      </c>
      <c r="AW646" s="2">
        <f t="shared" si="169"/>
        <v>18.672240460000005</v>
      </c>
      <c r="AX646" s="2">
        <f t="shared" si="161"/>
        <v>419451.71</v>
      </c>
      <c r="AY646" s="2">
        <f t="shared" si="162"/>
        <v>51</v>
      </c>
      <c r="AZ646" s="2">
        <f t="shared" si="170"/>
        <v>18.672240460000005</v>
      </c>
      <c r="BA646" s="2">
        <f t="shared" si="171"/>
        <v>18.672240460000005</v>
      </c>
      <c r="BB646" s="2">
        <f t="shared" si="172"/>
        <v>18.672240460000005</v>
      </c>
      <c r="BC646" s="2">
        <f t="shared" si="173"/>
        <v>18.672240460000005</v>
      </c>
      <c r="BD646" s="2">
        <f t="shared" si="174"/>
        <v>18.672240460000005</v>
      </c>
      <c r="BE646" s="2">
        <f t="shared" si="175"/>
        <v>18.672240460000005</v>
      </c>
      <c r="BF646" s="2">
        <f t="shared" si="163"/>
        <v>1</v>
      </c>
      <c r="BG646" s="2"/>
      <c r="BH646" s="2">
        <f t="shared" si="164"/>
        <v>18.672240460000005</v>
      </c>
    </row>
    <row r="647" spans="1:60" x14ac:dyDescent="0.25">
      <c r="A647">
        <v>2252436</v>
      </c>
      <c r="B647">
        <v>161978861</v>
      </c>
      <c r="C647" t="s">
        <v>132</v>
      </c>
      <c r="D647">
        <v>2019</v>
      </c>
      <c r="E647">
        <v>0</v>
      </c>
      <c r="F647">
        <v>0</v>
      </c>
      <c r="G647">
        <v>0</v>
      </c>
      <c r="H647">
        <v>0</v>
      </c>
      <c r="I647">
        <v>0</v>
      </c>
      <c r="J647">
        <v>0</v>
      </c>
      <c r="K647">
        <v>0</v>
      </c>
      <c r="L647">
        <v>1</v>
      </c>
      <c r="M647" t="s">
        <v>1001</v>
      </c>
      <c r="O647">
        <v>102.6</v>
      </c>
      <c r="P647" t="s">
        <v>58</v>
      </c>
      <c r="Q647" t="s">
        <v>59</v>
      </c>
      <c r="R647" t="s">
        <v>60</v>
      </c>
      <c r="S647" s="1">
        <v>43606.433530092603</v>
      </c>
      <c r="T647" t="s">
        <v>144</v>
      </c>
      <c r="U647" t="s">
        <v>135</v>
      </c>
      <c r="V647" t="s">
        <v>1002</v>
      </c>
      <c r="W647" s="1">
        <v>41747</v>
      </c>
      <c r="Y647">
        <v>1227908223</v>
      </c>
      <c r="AA647">
        <v>100097795556</v>
      </c>
      <c r="AF647" t="s">
        <v>46</v>
      </c>
      <c r="AG647" t="s">
        <v>267</v>
      </c>
      <c r="AH647">
        <v>0</v>
      </c>
      <c r="AI647" t="s">
        <v>148</v>
      </c>
      <c r="AJ647">
        <v>553824.25269999995</v>
      </c>
      <c r="AK647">
        <v>5397.8972000000003</v>
      </c>
      <c r="AL647">
        <v>102.6</v>
      </c>
      <c r="AM647">
        <v>4001</v>
      </c>
      <c r="AN647" t="s">
        <v>199</v>
      </c>
      <c r="AO647" t="s">
        <v>268</v>
      </c>
      <c r="AP647" t="s">
        <v>269</v>
      </c>
      <c r="AR647">
        <f t="shared" si="165"/>
        <v>5397.8972000000003</v>
      </c>
      <c r="AS647">
        <f t="shared" si="166"/>
        <v>553824.25269999995</v>
      </c>
      <c r="AT647" s="2">
        <f t="shared" si="167"/>
        <v>50</v>
      </c>
      <c r="AU647" s="2">
        <f t="shared" si="168"/>
        <v>283929.39269999991</v>
      </c>
      <c r="AV647" s="3">
        <f t="shared" si="160"/>
        <v>1E-3</v>
      </c>
      <c r="AW647" s="2">
        <f t="shared" si="169"/>
        <v>283.92939269999994</v>
      </c>
      <c r="AX647" s="2">
        <f t="shared" si="161"/>
        <v>0</v>
      </c>
      <c r="AY647" s="2">
        <f t="shared" si="162"/>
        <v>0</v>
      </c>
      <c r="AZ647" s="2">
        <f t="shared" si="170"/>
        <v>56.785878539999992</v>
      </c>
      <c r="BA647" s="2">
        <f t="shared" si="171"/>
        <v>56.785878539999992</v>
      </c>
      <c r="BB647" s="2">
        <f t="shared" si="172"/>
        <v>113.57175707999998</v>
      </c>
      <c r="BC647" s="2">
        <f t="shared" si="173"/>
        <v>113.57175707999998</v>
      </c>
      <c r="BD647" s="2">
        <f t="shared" si="174"/>
        <v>170.35763561999997</v>
      </c>
      <c r="BE647" s="2">
        <f t="shared" si="175"/>
        <v>170.35763561999997</v>
      </c>
      <c r="BF647" s="2">
        <f t="shared" si="163"/>
        <v>1.5</v>
      </c>
      <c r="BG647" s="2"/>
      <c r="BH647" s="2">
        <f t="shared" si="164"/>
        <v>124.928932788</v>
      </c>
    </row>
    <row r="648" spans="1:60" x14ac:dyDescent="0.25">
      <c r="A648">
        <v>2255557</v>
      </c>
      <c r="B648">
        <v>171223610</v>
      </c>
      <c r="C648" t="s">
        <v>132</v>
      </c>
      <c r="D648">
        <v>2019</v>
      </c>
      <c r="E648">
        <v>0.33</v>
      </c>
      <c r="F648">
        <v>0</v>
      </c>
      <c r="G648">
        <v>0</v>
      </c>
      <c r="H648">
        <v>0</v>
      </c>
      <c r="I648">
        <v>0</v>
      </c>
      <c r="J648">
        <v>0</v>
      </c>
      <c r="K648">
        <v>0</v>
      </c>
      <c r="L648">
        <v>1</v>
      </c>
      <c r="M648" t="s">
        <v>1003</v>
      </c>
      <c r="O648">
        <v>28</v>
      </c>
      <c r="P648" t="s">
        <v>58</v>
      </c>
      <c r="Q648" t="s">
        <v>59</v>
      </c>
      <c r="R648" t="s">
        <v>60</v>
      </c>
      <c r="S648" s="1">
        <v>43606.441620370402</v>
      </c>
      <c r="T648" t="s">
        <v>144</v>
      </c>
      <c r="U648" t="s">
        <v>135</v>
      </c>
      <c r="V648" t="s">
        <v>1004</v>
      </c>
      <c r="W648" s="1">
        <v>42098</v>
      </c>
      <c r="Y648">
        <v>1228234865</v>
      </c>
      <c r="AA648">
        <v>100080176662</v>
      </c>
      <c r="AF648" t="s">
        <v>64</v>
      </c>
      <c r="AG648" t="s">
        <v>47</v>
      </c>
      <c r="AH648">
        <v>0</v>
      </c>
      <c r="AI648" t="s">
        <v>48</v>
      </c>
      <c r="AJ648">
        <v>52094.498399999997</v>
      </c>
      <c r="AK648">
        <v>1860.5178000000001</v>
      </c>
      <c r="AL648">
        <v>28</v>
      </c>
      <c r="AM648">
        <v>6003</v>
      </c>
      <c r="AN648" t="s">
        <v>199</v>
      </c>
      <c r="AO648" t="s">
        <v>50</v>
      </c>
      <c r="AP648" t="s">
        <v>51</v>
      </c>
      <c r="AR648">
        <f t="shared" si="165"/>
        <v>1860.5178000000001</v>
      </c>
      <c r="AS648">
        <f t="shared" si="166"/>
        <v>52094.498399999997</v>
      </c>
      <c r="AT648" s="2">
        <f t="shared" si="167"/>
        <v>20</v>
      </c>
      <c r="AU648" s="2">
        <f t="shared" si="168"/>
        <v>14884.142399999997</v>
      </c>
      <c r="AV648" s="3">
        <f t="shared" si="160"/>
        <v>1E-3</v>
      </c>
      <c r="AW648" s="2">
        <f t="shared" si="169"/>
        <v>14.884142399999996</v>
      </c>
      <c r="AX648" s="2">
        <f t="shared" si="161"/>
        <v>0</v>
      </c>
      <c r="AY648" s="2">
        <f t="shared" si="162"/>
        <v>0</v>
      </c>
      <c r="AZ648" s="2">
        <f t="shared" si="170"/>
        <v>2.9768284799999996</v>
      </c>
      <c r="BA648" s="2">
        <f t="shared" si="171"/>
        <v>2.9768284799999996</v>
      </c>
      <c r="BB648" s="2">
        <f t="shared" si="172"/>
        <v>5.9536569599999991</v>
      </c>
      <c r="BC648" s="2">
        <f t="shared" si="173"/>
        <v>5.9536569599999991</v>
      </c>
      <c r="BD648" s="2">
        <f t="shared" si="174"/>
        <v>8.9304854399999982</v>
      </c>
      <c r="BE648" s="2">
        <f t="shared" si="175"/>
        <v>8.9304854399999982</v>
      </c>
      <c r="BF648" s="2">
        <f t="shared" si="163"/>
        <v>1.5</v>
      </c>
      <c r="BG648" s="2"/>
      <c r="BH648" s="2">
        <f t="shared" si="164"/>
        <v>6.5490226559999991</v>
      </c>
    </row>
    <row r="649" spans="1:60" x14ac:dyDescent="0.25">
      <c r="A649">
        <v>2244537</v>
      </c>
      <c r="B649">
        <v>139656579</v>
      </c>
      <c r="C649" t="s">
        <v>132</v>
      </c>
      <c r="D649">
        <v>2019</v>
      </c>
      <c r="E649">
        <v>0.33</v>
      </c>
      <c r="F649">
        <v>2702</v>
      </c>
      <c r="G649">
        <v>2636</v>
      </c>
      <c r="H649">
        <v>0</v>
      </c>
      <c r="I649">
        <v>798909.16</v>
      </c>
      <c r="J649">
        <v>0</v>
      </c>
      <c r="K649">
        <v>0</v>
      </c>
      <c r="L649">
        <v>1</v>
      </c>
      <c r="M649" t="s">
        <v>1005</v>
      </c>
      <c r="N649">
        <v>539439</v>
      </c>
      <c r="O649">
        <v>50.8</v>
      </c>
      <c r="P649" t="s">
        <v>41</v>
      </c>
      <c r="Q649" t="s">
        <v>42</v>
      </c>
      <c r="R649" t="s">
        <v>42</v>
      </c>
      <c r="S649" s="1">
        <v>43606.437939814801</v>
      </c>
      <c r="T649" t="s">
        <v>144</v>
      </c>
      <c r="U649" t="s">
        <v>135</v>
      </c>
      <c r="V649" t="s">
        <v>1006</v>
      </c>
      <c r="W649" s="1">
        <v>42400</v>
      </c>
      <c r="X649" s="1">
        <v>43579</v>
      </c>
      <c r="Y649">
        <v>1228083762</v>
      </c>
      <c r="AA649">
        <v>100097809725</v>
      </c>
      <c r="AF649" t="s">
        <v>64</v>
      </c>
      <c r="AG649" t="s">
        <v>47</v>
      </c>
      <c r="AH649">
        <v>0</v>
      </c>
      <c r="AI649" t="s">
        <v>48</v>
      </c>
      <c r="AJ649">
        <v>126116.72010000001</v>
      </c>
      <c r="AK649">
        <v>2482.6125999999999</v>
      </c>
      <c r="AL649">
        <v>50.8</v>
      </c>
      <c r="AM649">
        <v>6003</v>
      </c>
      <c r="AN649" t="s">
        <v>199</v>
      </c>
      <c r="AO649" t="s">
        <v>50</v>
      </c>
      <c r="AP649" t="s">
        <v>51</v>
      </c>
      <c r="AR649">
        <f t="shared" si="165"/>
        <v>2482.6125999999999</v>
      </c>
      <c r="AS649">
        <f t="shared" si="166"/>
        <v>126116.72010000001</v>
      </c>
      <c r="AT649" s="2">
        <f t="shared" si="167"/>
        <v>20</v>
      </c>
      <c r="AU649" s="2">
        <f t="shared" si="168"/>
        <v>76464.468099999998</v>
      </c>
      <c r="AV649" s="3">
        <f t="shared" si="160"/>
        <v>1E-3</v>
      </c>
      <c r="AW649" s="2">
        <f t="shared" si="169"/>
        <v>76.464468100000005</v>
      </c>
      <c r="AX649" s="2">
        <f t="shared" si="161"/>
        <v>539439</v>
      </c>
      <c r="AY649" s="2">
        <f t="shared" si="162"/>
        <v>2702</v>
      </c>
      <c r="AZ649" s="2">
        <f t="shared" si="170"/>
        <v>76.464468100000005</v>
      </c>
      <c r="BA649" s="2">
        <f t="shared" si="171"/>
        <v>76.464468100000005</v>
      </c>
      <c r="BB649" s="2">
        <f t="shared" si="172"/>
        <v>76.464468100000005</v>
      </c>
      <c r="BC649" s="2">
        <f t="shared" si="173"/>
        <v>76.464468100000005</v>
      </c>
      <c r="BD649" s="2">
        <f t="shared" si="174"/>
        <v>76.464468100000005</v>
      </c>
      <c r="BE649" s="2">
        <f t="shared" si="175"/>
        <v>76.464468100000005</v>
      </c>
      <c r="BF649" s="2">
        <f t="shared" si="163"/>
        <v>1</v>
      </c>
      <c r="BG649" s="2"/>
      <c r="BH649" s="2">
        <f t="shared" si="164"/>
        <v>76.464468100000005</v>
      </c>
    </row>
    <row r="650" spans="1:60" x14ac:dyDescent="0.25">
      <c r="A650">
        <v>2253447</v>
      </c>
      <c r="B650">
        <v>165849120</v>
      </c>
      <c r="C650" t="s">
        <v>132</v>
      </c>
      <c r="D650">
        <v>2019</v>
      </c>
      <c r="E650">
        <v>0</v>
      </c>
      <c r="F650">
        <v>0</v>
      </c>
      <c r="G650">
        <v>0</v>
      </c>
      <c r="H650">
        <v>0</v>
      </c>
      <c r="I650">
        <v>0</v>
      </c>
      <c r="J650">
        <v>0</v>
      </c>
      <c r="K650">
        <v>0</v>
      </c>
      <c r="L650">
        <v>1</v>
      </c>
      <c r="M650" t="s">
        <v>1007</v>
      </c>
      <c r="O650">
        <v>42.1</v>
      </c>
      <c r="P650" t="s">
        <v>41</v>
      </c>
      <c r="Q650" t="s">
        <v>42</v>
      </c>
      <c r="R650" t="s">
        <v>42</v>
      </c>
      <c r="S650" s="1">
        <v>43606.455208333296</v>
      </c>
      <c r="T650" t="s">
        <v>144</v>
      </c>
      <c r="U650" t="s">
        <v>135</v>
      </c>
      <c r="V650" t="s">
        <v>1008</v>
      </c>
      <c r="W650" s="1">
        <v>42107</v>
      </c>
      <c r="Y650">
        <v>1228814410</v>
      </c>
      <c r="AA650">
        <v>100097809023</v>
      </c>
      <c r="AF650" t="s">
        <v>64</v>
      </c>
      <c r="AG650" t="s">
        <v>47</v>
      </c>
      <c r="AH650">
        <v>0</v>
      </c>
      <c r="AI650" t="s">
        <v>48</v>
      </c>
      <c r="AJ650">
        <v>104489.71610000001</v>
      </c>
      <c r="AK650">
        <v>2481.9409999999998</v>
      </c>
      <c r="AL650">
        <v>42.1</v>
      </c>
      <c r="AM650">
        <v>6003</v>
      </c>
      <c r="AN650" t="s">
        <v>199</v>
      </c>
      <c r="AO650" t="s">
        <v>50</v>
      </c>
      <c r="AP650" t="s">
        <v>51</v>
      </c>
      <c r="AR650">
        <f t="shared" si="165"/>
        <v>2481.9409999999998</v>
      </c>
      <c r="AS650">
        <f t="shared" si="166"/>
        <v>104489.71610000001</v>
      </c>
      <c r="AT650" s="2">
        <f t="shared" si="167"/>
        <v>20</v>
      </c>
      <c r="AU650" s="2">
        <f t="shared" si="168"/>
        <v>54850.896100000013</v>
      </c>
      <c r="AV650" s="3">
        <f t="shared" si="160"/>
        <v>1E-3</v>
      </c>
      <c r="AW650" s="2">
        <f t="shared" si="169"/>
        <v>54.850896100000014</v>
      </c>
      <c r="AX650" s="2">
        <f t="shared" si="161"/>
        <v>0</v>
      </c>
      <c r="AY650" s="2">
        <f t="shared" si="162"/>
        <v>0</v>
      </c>
      <c r="AZ650" s="2">
        <f t="shared" si="170"/>
        <v>10.970179220000004</v>
      </c>
      <c r="BA650" s="2">
        <f t="shared" si="171"/>
        <v>10.970179220000004</v>
      </c>
      <c r="BB650" s="2">
        <f t="shared" si="172"/>
        <v>21.940358440000008</v>
      </c>
      <c r="BC650" s="2">
        <f t="shared" si="173"/>
        <v>21.940358440000008</v>
      </c>
      <c r="BD650" s="2">
        <f t="shared" si="174"/>
        <v>32.91053766000001</v>
      </c>
      <c r="BE650" s="2">
        <f t="shared" si="175"/>
        <v>32.91053766000001</v>
      </c>
      <c r="BF650" s="2">
        <f t="shared" si="163"/>
        <v>1.5</v>
      </c>
      <c r="BG650" s="2"/>
      <c r="BH650" s="2">
        <f t="shared" si="164"/>
        <v>24.13439428400001</v>
      </c>
    </row>
    <row r="651" spans="1:60" x14ac:dyDescent="0.25">
      <c r="A651">
        <v>2255006</v>
      </c>
      <c r="B651">
        <v>169103397</v>
      </c>
      <c r="C651" t="s">
        <v>132</v>
      </c>
      <c r="D651">
        <v>2019</v>
      </c>
      <c r="E651">
        <v>0</v>
      </c>
      <c r="F651">
        <v>0</v>
      </c>
      <c r="G651">
        <v>0</v>
      </c>
      <c r="H651">
        <v>0</v>
      </c>
      <c r="I651">
        <v>0</v>
      </c>
      <c r="J651">
        <v>0</v>
      </c>
      <c r="K651">
        <v>0</v>
      </c>
      <c r="L651">
        <v>0.16667000000000001</v>
      </c>
      <c r="M651" t="s">
        <v>1009</v>
      </c>
      <c r="O651">
        <v>48.6</v>
      </c>
      <c r="P651" t="s">
        <v>41</v>
      </c>
      <c r="Q651" t="s">
        <v>42</v>
      </c>
      <c r="R651" t="s">
        <v>42</v>
      </c>
      <c r="S651" s="1">
        <v>43606.453923611101</v>
      </c>
      <c r="T651" t="s">
        <v>144</v>
      </c>
      <c r="U651" t="s">
        <v>135</v>
      </c>
      <c r="V651" t="s">
        <v>1010</v>
      </c>
      <c r="W651" s="1">
        <v>42240</v>
      </c>
      <c r="Y651">
        <v>1228754633</v>
      </c>
      <c r="AA651">
        <v>100138254967</v>
      </c>
      <c r="AF651" t="s">
        <v>46</v>
      </c>
      <c r="AG651" t="s">
        <v>267</v>
      </c>
      <c r="AH651">
        <v>0</v>
      </c>
      <c r="AI651" t="s">
        <v>148</v>
      </c>
      <c r="AJ651">
        <v>90403.421199999997</v>
      </c>
      <c r="AK651">
        <v>1860.1527000000001</v>
      </c>
      <c r="AL651">
        <v>48.6</v>
      </c>
      <c r="AM651">
        <v>4001</v>
      </c>
      <c r="AN651" t="s">
        <v>199</v>
      </c>
      <c r="AO651" t="s">
        <v>268</v>
      </c>
      <c r="AP651" t="s">
        <v>269</v>
      </c>
      <c r="AR651">
        <f t="shared" si="165"/>
        <v>1860.1527000000001</v>
      </c>
      <c r="AS651">
        <f t="shared" si="166"/>
        <v>90403.421199999997</v>
      </c>
      <c r="AT651" s="2">
        <f t="shared" si="167"/>
        <v>50</v>
      </c>
      <c r="AU651" s="2" t="str">
        <f t="shared" si="168"/>
        <v>вычет превышает налог</v>
      </c>
      <c r="AV651" s="3">
        <f t="shared" si="160"/>
        <v>1E-3</v>
      </c>
      <c r="AW651" s="2">
        <f t="shared" si="169"/>
        <v>0</v>
      </c>
      <c r="AX651" s="2">
        <f t="shared" si="161"/>
        <v>0</v>
      </c>
      <c r="AY651" s="2">
        <f t="shared" si="162"/>
        <v>0</v>
      </c>
      <c r="AZ651" s="2">
        <f t="shared" si="170"/>
        <v>0</v>
      </c>
      <c r="BA651" s="2" t="str">
        <f t="shared" si="171"/>
        <v>вычет превышает налог</v>
      </c>
      <c r="BB651" s="2">
        <f t="shared" si="172"/>
        <v>0</v>
      </c>
      <c r="BC651" s="2" t="str">
        <f t="shared" si="173"/>
        <v>вычет превышает налог</v>
      </c>
      <c r="BD651" s="2">
        <f t="shared" si="174"/>
        <v>0</v>
      </c>
      <c r="BE651" s="2" t="str">
        <f t="shared" si="175"/>
        <v>вычет превышает налог</v>
      </c>
      <c r="BF651" s="2" t="str">
        <f t="shared" si="163"/>
        <v>вычет превышает налог</v>
      </c>
      <c r="BG651" s="2"/>
      <c r="BH651" s="2" t="str">
        <f t="shared" si="164"/>
        <v>вычет превышает налог</v>
      </c>
    </row>
    <row r="652" spans="1:60" x14ac:dyDescent="0.25">
      <c r="A652">
        <v>2255007</v>
      </c>
      <c r="B652">
        <v>169103397</v>
      </c>
      <c r="C652" t="s">
        <v>132</v>
      </c>
      <c r="D652">
        <v>2019</v>
      </c>
      <c r="E652">
        <v>0</v>
      </c>
      <c r="F652">
        <v>0</v>
      </c>
      <c r="G652">
        <v>0</v>
      </c>
      <c r="H652">
        <v>0</v>
      </c>
      <c r="I652">
        <v>0</v>
      </c>
      <c r="J652">
        <v>0</v>
      </c>
      <c r="K652">
        <v>0</v>
      </c>
      <c r="L652">
        <v>0.16667000000000001</v>
      </c>
      <c r="M652" t="s">
        <v>1009</v>
      </c>
      <c r="O652">
        <v>48.6</v>
      </c>
      <c r="P652" t="s">
        <v>41</v>
      </c>
      <c r="Q652" t="s">
        <v>42</v>
      </c>
      <c r="R652" t="s">
        <v>42</v>
      </c>
      <c r="S652" s="1">
        <v>43606.4348032407</v>
      </c>
      <c r="T652" t="s">
        <v>144</v>
      </c>
      <c r="U652" t="s">
        <v>135</v>
      </c>
      <c r="V652" t="s">
        <v>1010</v>
      </c>
      <c r="W652" s="1">
        <v>42240</v>
      </c>
      <c r="Y652">
        <v>1227959818</v>
      </c>
      <c r="AA652">
        <v>100174994775</v>
      </c>
      <c r="AF652" t="s">
        <v>46</v>
      </c>
      <c r="AG652" t="s">
        <v>267</v>
      </c>
      <c r="AH652">
        <v>0</v>
      </c>
      <c r="AI652" t="s">
        <v>148</v>
      </c>
      <c r="AJ652">
        <v>90403.421199999997</v>
      </c>
      <c r="AK652">
        <v>1860.1527000000001</v>
      </c>
      <c r="AL652">
        <v>48.6</v>
      </c>
      <c r="AM652">
        <v>4001</v>
      </c>
      <c r="AN652" t="s">
        <v>199</v>
      </c>
      <c r="AO652" t="s">
        <v>268</v>
      </c>
      <c r="AP652" t="s">
        <v>269</v>
      </c>
      <c r="AR652">
        <f t="shared" si="165"/>
        <v>1860.1527000000001</v>
      </c>
      <c r="AS652">
        <f t="shared" si="166"/>
        <v>90403.421199999997</v>
      </c>
      <c r="AT652" s="2">
        <f t="shared" si="167"/>
        <v>50</v>
      </c>
      <c r="AU652" s="2" t="str">
        <f t="shared" si="168"/>
        <v>вычет превышает налог</v>
      </c>
      <c r="AV652" s="3">
        <f t="shared" si="160"/>
        <v>1E-3</v>
      </c>
      <c r="AW652" s="2">
        <f t="shared" si="169"/>
        <v>0</v>
      </c>
      <c r="AX652" s="2">
        <f t="shared" si="161"/>
        <v>0</v>
      </c>
      <c r="AY652" s="2">
        <f t="shared" si="162"/>
        <v>0</v>
      </c>
      <c r="AZ652" s="2">
        <f t="shared" si="170"/>
        <v>0</v>
      </c>
      <c r="BA652" s="2" t="str">
        <f t="shared" si="171"/>
        <v>вычет превышает налог</v>
      </c>
      <c r="BB652" s="2">
        <f t="shared" si="172"/>
        <v>0</v>
      </c>
      <c r="BC652" s="2" t="str">
        <f t="shared" si="173"/>
        <v>вычет превышает налог</v>
      </c>
      <c r="BD652" s="2">
        <f t="shared" si="174"/>
        <v>0</v>
      </c>
      <c r="BE652" s="2" t="str">
        <f t="shared" si="175"/>
        <v>вычет превышает налог</v>
      </c>
      <c r="BF652" s="2" t="str">
        <f t="shared" si="163"/>
        <v>вычет превышает налог</v>
      </c>
      <c r="BG652" s="2"/>
      <c r="BH652" s="2" t="str">
        <f t="shared" si="164"/>
        <v>вычет превышает налог</v>
      </c>
    </row>
    <row r="653" spans="1:60" x14ac:dyDescent="0.25">
      <c r="A653">
        <v>2255008</v>
      </c>
      <c r="B653">
        <v>169103397</v>
      </c>
      <c r="C653" t="s">
        <v>132</v>
      </c>
      <c r="D653">
        <v>2019</v>
      </c>
      <c r="E653">
        <v>0</v>
      </c>
      <c r="F653">
        <v>0</v>
      </c>
      <c r="G653">
        <v>0</v>
      </c>
      <c r="H653">
        <v>0</v>
      </c>
      <c r="I653">
        <v>0</v>
      </c>
      <c r="J653">
        <v>0</v>
      </c>
      <c r="K653">
        <v>0</v>
      </c>
      <c r="L653">
        <v>0.16667000000000001</v>
      </c>
      <c r="M653" t="s">
        <v>1009</v>
      </c>
      <c r="O653">
        <v>48.6</v>
      </c>
      <c r="P653" t="s">
        <v>41</v>
      </c>
      <c r="Q653" t="s">
        <v>42</v>
      </c>
      <c r="R653" t="s">
        <v>42</v>
      </c>
      <c r="S653" s="1">
        <v>43606.436319444401</v>
      </c>
      <c r="T653" t="s">
        <v>144</v>
      </c>
      <c r="U653" t="s">
        <v>135</v>
      </c>
      <c r="V653" t="s">
        <v>1010</v>
      </c>
      <c r="W653" s="1">
        <v>42240</v>
      </c>
      <c r="Y653">
        <v>1228018354</v>
      </c>
      <c r="AA653">
        <v>2000105202776</v>
      </c>
      <c r="AF653" t="s">
        <v>46</v>
      </c>
      <c r="AG653" t="s">
        <v>267</v>
      </c>
      <c r="AH653">
        <v>0</v>
      </c>
      <c r="AI653" t="s">
        <v>148</v>
      </c>
      <c r="AJ653">
        <v>90403.421199999997</v>
      </c>
      <c r="AK653">
        <v>1860.1527000000001</v>
      </c>
      <c r="AL653">
        <v>48.6</v>
      </c>
      <c r="AM653">
        <v>4001</v>
      </c>
      <c r="AN653" t="s">
        <v>199</v>
      </c>
      <c r="AO653" t="s">
        <v>268</v>
      </c>
      <c r="AP653" t="s">
        <v>269</v>
      </c>
      <c r="AR653">
        <f t="shared" si="165"/>
        <v>1860.1527000000001</v>
      </c>
      <c r="AS653">
        <f t="shared" si="166"/>
        <v>90403.421199999997</v>
      </c>
      <c r="AT653" s="2">
        <f t="shared" si="167"/>
        <v>50</v>
      </c>
      <c r="AU653" s="2" t="str">
        <f t="shared" si="168"/>
        <v>вычет превышает налог</v>
      </c>
      <c r="AV653" s="3">
        <f t="shared" si="160"/>
        <v>1E-3</v>
      </c>
      <c r="AW653" s="2">
        <f t="shared" si="169"/>
        <v>0</v>
      </c>
      <c r="AX653" s="2">
        <f t="shared" si="161"/>
        <v>0</v>
      </c>
      <c r="AY653" s="2">
        <f t="shared" si="162"/>
        <v>0</v>
      </c>
      <c r="AZ653" s="2">
        <f t="shared" si="170"/>
        <v>0</v>
      </c>
      <c r="BA653" s="2" t="str">
        <f t="shared" si="171"/>
        <v>вычет превышает налог</v>
      </c>
      <c r="BB653" s="2">
        <f t="shared" si="172"/>
        <v>0</v>
      </c>
      <c r="BC653" s="2" t="str">
        <f t="shared" si="173"/>
        <v>вычет превышает налог</v>
      </c>
      <c r="BD653" s="2">
        <f t="shared" si="174"/>
        <v>0</v>
      </c>
      <c r="BE653" s="2" t="str">
        <f t="shared" si="175"/>
        <v>вычет превышает налог</v>
      </c>
      <c r="BF653" s="2" t="str">
        <f t="shared" si="163"/>
        <v>вычет превышает налог</v>
      </c>
      <c r="BG653" s="2"/>
      <c r="BH653" s="2" t="str">
        <f t="shared" si="164"/>
        <v>вычет превышает налог</v>
      </c>
    </row>
    <row r="654" spans="1:60" x14ac:dyDescent="0.25">
      <c r="A654">
        <v>2255009</v>
      </c>
      <c r="B654">
        <v>169103397</v>
      </c>
      <c r="C654" t="s">
        <v>132</v>
      </c>
      <c r="D654">
        <v>2019</v>
      </c>
      <c r="E654">
        <v>0</v>
      </c>
      <c r="F654">
        <v>0</v>
      </c>
      <c r="G654">
        <v>0</v>
      </c>
      <c r="H654">
        <v>0</v>
      </c>
      <c r="I654">
        <v>0</v>
      </c>
      <c r="J654">
        <v>0</v>
      </c>
      <c r="K654">
        <v>0</v>
      </c>
      <c r="L654">
        <v>0.16667000000000001</v>
      </c>
      <c r="M654" t="s">
        <v>1009</v>
      </c>
      <c r="O654">
        <v>48.6</v>
      </c>
      <c r="P654" t="s">
        <v>41</v>
      </c>
      <c r="Q654" t="s">
        <v>42</v>
      </c>
      <c r="R654" t="s">
        <v>42</v>
      </c>
      <c r="S654" s="1">
        <v>43606.453738425902</v>
      </c>
      <c r="T654" t="s">
        <v>144</v>
      </c>
      <c r="U654" t="s">
        <v>135</v>
      </c>
      <c r="V654" t="s">
        <v>1010</v>
      </c>
      <c r="W654" s="1">
        <v>42240</v>
      </c>
      <c r="Y654">
        <v>1228745992</v>
      </c>
      <c r="AA654">
        <v>2000106462781</v>
      </c>
      <c r="AF654" t="s">
        <v>46</v>
      </c>
      <c r="AG654" t="s">
        <v>267</v>
      </c>
      <c r="AH654">
        <v>0</v>
      </c>
      <c r="AI654" t="s">
        <v>148</v>
      </c>
      <c r="AJ654">
        <v>90403.421199999997</v>
      </c>
      <c r="AK654">
        <v>1860.1527000000001</v>
      </c>
      <c r="AL654">
        <v>48.6</v>
      </c>
      <c r="AM654">
        <v>4001</v>
      </c>
      <c r="AN654" t="s">
        <v>199</v>
      </c>
      <c r="AO654" t="s">
        <v>268</v>
      </c>
      <c r="AP654" t="s">
        <v>269</v>
      </c>
      <c r="AR654">
        <f t="shared" si="165"/>
        <v>1860.1527000000001</v>
      </c>
      <c r="AS654">
        <f t="shared" si="166"/>
        <v>90403.421199999997</v>
      </c>
      <c r="AT654" s="2">
        <f t="shared" si="167"/>
        <v>50</v>
      </c>
      <c r="AU654" s="2" t="str">
        <f t="shared" si="168"/>
        <v>вычет превышает налог</v>
      </c>
      <c r="AV654" s="3">
        <f t="shared" si="160"/>
        <v>1E-3</v>
      </c>
      <c r="AW654" s="2">
        <f t="shared" si="169"/>
        <v>0</v>
      </c>
      <c r="AX654" s="2">
        <f t="shared" si="161"/>
        <v>0</v>
      </c>
      <c r="AY654" s="2">
        <f t="shared" si="162"/>
        <v>0</v>
      </c>
      <c r="AZ654" s="2">
        <f t="shared" si="170"/>
        <v>0</v>
      </c>
      <c r="BA654" s="2" t="str">
        <f t="shared" si="171"/>
        <v>вычет превышает налог</v>
      </c>
      <c r="BB654" s="2">
        <f t="shared" si="172"/>
        <v>0</v>
      </c>
      <c r="BC654" s="2" t="str">
        <f t="shared" si="173"/>
        <v>вычет превышает налог</v>
      </c>
      <c r="BD654" s="2">
        <f t="shared" si="174"/>
        <v>0</v>
      </c>
      <c r="BE654" s="2" t="str">
        <f t="shared" si="175"/>
        <v>вычет превышает налог</v>
      </c>
      <c r="BF654" s="2" t="str">
        <f t="shared" si="163"/>
        <v>вычет превышает налог</v>
      </c>
      <c r="BG654" s="2"/>
      <c r="BH654" s="2" t="str">
        <f t="shared" si="164"/>
        <v>вычет превышает налог</v>
      </c>
    </row>
    <row r="655" spans="1:60" x14ac:dyDescent="0.25">
      <c r="A655">
        <v>2255010</v>
      </c>
      <c r="B655">
        <v>169103397</v>
      </c>
      <c r="C655" t="s">
        <v>132</v>
      </c>
      <c r="D655">
        <v>2019</v>
      </c>
      <c r="E655">
        <v>0</v>
      </c>
      <c r="F655">
        <v>0</v>
      </c>
      <c r="G655">
        <v>0</v>
      </c>
      <c r="H655">
        <v>0</v>
      </c>
      <c r="I655">
        <v>0</v>
      </c>
      <c r="J655">
        <v>0</v>
      </c>
      <c r="K655">
        <v>0</v>
      </c>
      <c r="L655">
        <v>0.16667000000000001</v>
      </c>
      <c r="M655" t="s">
        <v>1009</v>
      </c>
      <c r="O655">
        <v>48.6</v>
      </c>
      <c r="P655" t="s">
        <v>41</v>
      </c>
      <c r="Q655" t="s">
        <v>42</v>
      </c>
      <c r="R655" t="s">
        <v>42</v>
      </c>
      <c r="S655" s="1">
        <v>43606.440949074102</v>
      </c>
      <c r="T655" t="s">
        <v>144</v>
      </c>
      <c r="U655" t="s">
        <v>135</v>
      </c>
      <c r="V655" t="s">
        <v>1010</v>
      </c>
      <c r="W655" s="1">
        <v>42240</v>
      </c>
      <c r="Y655">
        <v>1228207117</v>
      </c>
      <c r="AA655">
        <v>2000106477260</v>
      </c>
      <c r="AF655" t="s">
        <v>46</v>
      </c>
      <c r="AG655" t="s">
        <v>267</v>
      </c>
      <c r="AH655">
        <v>0</v>
      </c>
      <c r="AI655" t="s">
        <v>148</v>
      </c>
      <c r="AJ655">
        <v>90403.421199999997</v>
      </c>
      <c r="AK655">
        <v>1860.1527000000001</v>
      </c>
      <c r="AL655">
        <v>48.6</v>
      </c>
      <c r="AM655">
        <v>4001</v>
      </c>
      <c r="AN655" t="s">
        <v>199</v>
      </c>
      <c r="AO655" t="s">
        <v>268</v>
      </c>
      <c r="AP655" t="s">
        <v>269</v>
      </c>
      <c r="AR655">
        <f t="shared" si="165"/>
        <v>1860.1527000000001</v>
      </c>
      <c r="AS655">
        <f t="shared" si="166"/>
        <v>90403.421199999997</v>
      </c>
      <c r="AT655" s="2">
        <f t="shared" si="167"/>
        <v>50</v>
      </c>
      <c r="AU655" s="2" t="str">
        <f t="shared" si="168"/>
        <v>вычет превышает налог</v>
      </c>
      <c r="AV655" s="3">
        <f t="shared" si="160"/>
        <v>1E-3</v>
      </c>
      <c r="AW655" s="2">
        <f t="shared" si="169"/>
        <v>0</v>
      </c>
      <c r="AX655" s="2">
        <f t="shared" si="161"/>
        <v>0</v>
      </c>
      <c r="AY655" s="2">
        <f t="shared" si="162"/>
        <v>0</v>
      </c>
      <c r="AZ655" s="2">
        <f t="shared" si="170"/>
        <v>0</v>
      </c>
      <c r="BA655" s="2" t="str">
        <f t="shared" si="171"/>
        <v>вычет превышает налог</v>
      </c>
      <c r="BB655" s="2">
        <f t="shared" si="172"/>
        <v>0</v>
      </c>
      <c r="BC655" s="2" t="str">
        <f t="shared" si="173"/>
        <v>вычет превышает налог</v>
      </c>
      <c r="BD655" s="2">
        <f t="shared" si="174"/>
        <v>0</v>
      </c>
      <c r="BE655" s="2" t="str">
        <f t="shared" si="175"/>
        <v>вычет превышает налог</v>
      </c>
      <c r="BF655" s="2" t="str">
        <f t="shared" si="163"/>
        <v>вычет превышает налог</v>
      </c>
      <c r="BG655" s="2"/>
      <c r="BH655" s="2" t="str">
        <f t="shared" si="164"/>
        <v>вычет превышает налог</v>
      </c>
    </row>
    <row r="656" spans="1:60" x14ac:dyDescent="0.25">
      <c r="A656">
        <v>2257601</v>
      </c>
      <c r="B656">
        <v>178742547</v>
      </c>
      <c r="C656" t="s">
        <v>132</v>
      </c>
      <c r="D656">
        <v>2019</v>
      </c>
      <c r="E656">
        <v>0</v>
      </c>
      <c r="F656">
        <v>0</v>
      </c>
      <c r="G656">
        <v>0</v>
      </c>
      <c r="H656">
        <v>0</v>
      </c>
      <c r="I656">
        <v>0</v>
      </c>
      <c r="J656">
        <v>0</v>
      </c>
      <c r="K656">
        <v>0</v>
      </c>
      <c r="L656">
        <v>0.33333000000000002</v>
      </c>
      <c r="M656" t="s">
        <v>1011</v>
      </c>
      <c r="O656">
        <v>52.5</v>
      </c>
      <c r="P656" t="s">
        <v>41</v>
      </c>
      <c r="Q656" t="s">
        <v>42</v>
      </c>
      <c r="R656" t="s">
        <v>42</v>
      </c>
      <c r="S656" s="1">
        <v>43606.434722222199</v>
      </c>
      <c r="T656" t="s">
        <v>144</v>
      </c>
      <c r="U656" t="s">
        <v>135</v>
      </c>
      <c r="V656" t="s">
        <v>1012</v>
      </c>
      <c r="W656" s="1">
        <v>42607</v>
      </c>
      <c r="Y656">
        <v>1227956866</v>
      </c>
      <c r="AA656">
        <v>100058781673</v>
      </c>
      <c r="AF656" t="s">
        <v>64</v>
      </c>
      <c r="AG656" t="s">
        <v>198</v>
      </c>
      <c r="AH656">
        <v>0</v>
      </c>
      <c r="AI656" t="s">
        <v>48</v>
      </c>
      <c r="AJ656">
        <v>130352.15549999999</v>
      </c>
      <c r="AK656">
        <v>2482.8982000000001</v>
      </c>
      <c r="AL656">
        <v>52.5</v>
      </c>
      <c r="AM656">
        <v>6003</v>
      </c>
      <c r="AN656" t="s">
        <v>199</v>
      </c>
      <c r="AO656" t="s">
        <v>50</v>
      </c>
      <c r="AP656" t="s">
        <v>198</v>
      </c>
      <c r="AR656">
        <f t="shared" si="165"/>
        <v>2482.8982000000001</v>
      </c>
      <c r="AS656">
        <f t="shared" si="166"/>
        <v>130352.15549999999</v>
      </c>
      <c r="AT656" s="2">
        <f t="shared" si="167"/>
        <v>20</v>
      </c>
      <c r="AU656" s="2">
        <f t="shared" si="168"/>
        <v>80694.191499999986</v>
      </c>
      <c r="AV656" s="3">
        <f t="shared" si="160"/>
        <v>1E-3</v>
      </c>
      <c r="AW656" s="2">
        <f t="shared" si="169"/>
        <v>26.897794852694997</v>
      </c>
      <c r="AX656" s="2">
        <f t="shared" si="161"/>
        <v>0</v>
      </c>
      <c r="AY656" s="2">
        <f t="shared" si="162"/>
        <v>0</v>
      </c>
      <c r="AZ656" s="2">
        <f t="shared" si="170"/>
        <v>5.3795589705389997</v>
      </c>
      <c r="BA656" s="2">
        <f t="shared" si="171"/>
        <v>5.3795589705389997</v>
      </c>
      <c r="BB656" s="2">
        <f t="shared" si="172"/>
        <v>10.759117941077999</v>
      </c>
      <c r="BC656" s="2">
        <f t="shared" si="173"/>
        <v>10.759117941077999</v>
      </c>
      <c r="BD656" s="2">
        <f t="shared" si="174"/>
        <v>16.138676911616997</v>
      </c>
      <c r="BE656" s="2">
        <f t="shared" si="175"/>
        <v>16.138676911616997</v>
      </c>
      <c r="BF656" s="2">
        <f t="shared" si="163"/>
        <v>1.4999999999999998</v>
      </c>
      <c r="BG656" s="2"/>
      <c r="BH656" s="2">
        <f t="shared" si="164"/>
        <v>11.835029735185801</v>
      </c>
    </row>
    <row r="657" spans="1:60" x14ac:dyDescent="0.25">
      <c r="A657">
        <v>2257602</v>
      </c>
      <c r="B657">
        <v>178742547</v>
      </c>
      <c r="C657" t="s">
        <v>132</v>
      </c>
      <c r="D657">
        <v>2019</v>
      </c>
      <c r="E657">
        <v>0</v>
      </c>
      <c r="F657">
        <v>0</v>
      </c>
      <c r="G657">
        <v>0</v>
      </c>
      <c r="H657">
        <v>0</v>
      </c>
      <c r="I657">
        <v>0</v>
      </c>
      <c r="J657">
        <v>0</v>
      </c>
      <c r="K657">
        <v>0</v>
      </c>
      <c r="L657">
        <v>0.33333000000000002</v>
      </c>
      <c r="M657" t="s">
        <v>1011</v>
      </c>
      <c r="O657">
        <v>52.5</v>
      </c>
      <c r="P657" t="s">
        <v>58</v>
      </c>
      <c r="Q657" t="s">
        <v>59</v>
      </c>
      <c r="R657" t="s">
        <v>130</v>
      </c>
      <c r="S657" s="1">
        <v>43606.438703703701</v>
      </c>
      <c r="T657" t="s">
        <v>144</v>
      </c>
      <c r="U657" t="s">
        <v>135</v>
      </c>
      <c r="V657" t="s">
        <v>1012</v>
      </c>
      <c r="W657" s="1">
        <v>42607</v>
      </c>
      <c r="Y657">
        <v>1228113497</v>
      </c>
      <c r="AA657">
        <v>100139607457</v>
      </c>
      <c r="AF657" t="s">
        <v>64</v>
      </c>
      <c r="AG657" t="s">
        <v>198</v>
      </c>
      <c r="AH657">
        <v>0</v>
      </c>
      <c r="AI657" t="s">
        <v>48</v>
      </c>
      <c r="AJ657">
        <v>130352.15549999999</v>
      </c>
      <c r="AK657">
        <v>2482.8982000000001</v>
      </c>
      <c r="AL657">
        <v>52.5</v>
      </c>
      <c r="AM657">
        <v>6003</v>
      </c>
      <c r="AN657" t="s">
        <v>199</v>
      </c>
      <c r="AO657" t="s">
        <v>50</v>
      </c>
      <c r="AP657" t="s">
        <v>198</v>
      </c>
      <c r="AR657">
        <f t="shared" si="165"/>
        <v>2482.8982000000001</v>
      </c>
      <c r="AS657">
        <f t="shared" si="166"/>
        <v>130352.15549999999</v>
      </c>
      <c r="AT657" s="2">
        <f t="shared" si="167"/>
        <v>20</v>
      </c>
      <c r="AU657" s="2">
        <f t="shared" si="168"/>
        <v>80694.191499999986</v>
      </c>
      <c r="AV657" s="3">
        <f t="shared" si="160"/>
        <v>1E-3</v>
      </c>
      <c r="AW657" s="2">
        <f t="shared" si="169"/>
        <v>26.897794852694997</v>
      </c>
      <c r="AX657" s="2">
        <f t="shared" si="161"/>
        <v>0</v>
      </c>
      <c r="AY657" s="2">
        <f t="shared" si="162"/>
        <v>0</v>
      </c>
      <c r="AZ657" s="2">
        <f t="shared" si="170"/>
        <v>5.3795589705389997</v>
      </c>
      <c r="BA657" s="2">
        <f t="shared" si="171"/>
        <v>5.3795589705389997</v>
      </c>
      <c r="BB657" s="2">
        <f t="shared" si="172"/>
        <v>10.759117941077999</v>
      </c>
      <c r="BC657" s="2">
        <f t="shared" si="173"/>
        <v>10.759117941077999</v>
      </c>
      <c r="BD657" s="2">
        <f t="shared" si="174"/>
        <v>16.138676911616997</v>
      </c>
      <c r="BE657" s="2">
        <f t="shared" si="175"/>
        <v>16.138676911616997</v>
      </c>
      <c r="BF657" s="2">
        <f t="shared" si="163"/>
        <v>1.4999999999999998</v>
      </c>
      <c r="BG657" s="2"/>
      <c r="BH657" s="2">
        <f t="shared" si="164"/>
        <v>11.835029735185801</v>
      </c>
    </row>
    <row r="658" spans="1:60" x14ac:dyDescent="0.25">
      <c r="A658">
        <v>2257603</v>
      </c>
      <c r="B658">
        <v>178742547</v>
      </c>
      <c r="C658" t="s">
        <v>132</v>
      </c>
      <c r="D658">
        <v>2019</v>
      </c>
      <c r="E658">
        <v>0</v>
      </c>
      <c r="F658">
        <v>0</v>
      </c>
      <c r="G658">
        <v>0</v>
      </c>
      <c r="H658">
        <v>0</v>
      </c>
      <c r="I658">
        <v>0</v>
      </c>
      <c r="J658">
        <v>0</v>
      </c>
      <c r="K658">
        <v>0</v>
      </c>
      <c r="L658">
        <v>0.33333000000000002</v>
      </c>
      <c r="M658" t="s">
        <v>1011</v>
      </c>
      <c r="O658">
        <v>52.5</v>
      </c>
      <c r="P658" t="s">
        <v>41</v>
      </c>
      <c r="Q658" t="s">
        <v>42</v>
      </c>
      <c r="R658" t="s">
        <v>42</v>
      </c>
      <c r="S658" s="1">
        <v>43606.4372337963</v>
      </c>
      <c r="T658" t="s">
        <v>144</v>
      </c>
      <c r="U658" t="s">
        <v>135</v>
      </c>
      <c r="V658" t="s">
        <v>1012</v>
      </c>
      <c r="W658" s="1">
        <v>42607</v>
      </c>
      <c r="Y658">
        <v>1228054991</v>
      </c>
      <c r="AA658">
        <v>100148010477</v>
      </c>
      <c r="AF658" t="s">
        <v>64</v>
      </c>
      <c r="AG658" t="s">
        <v>198</v>
      </c>
      <c r="AH658">
        <v>0</v>
      </c>
      <c r="AI658" t="s">
        <v>48</v>
      </c>
      <c r="AJ658">
        <v>130352.15549999999</v>
      </c>
      <c r="AK658">
        <v>2482.8982000000001</v>
      </c>
      <c r="AL658">
        <v>52.5</v>
      </c>
      <c r="AM658">
        <v>6003</v>
      </c>
      <c r="AN658" t="s">
        <v>199</v>
      </c>
      <c r="AO658" t="s">
        <v>50</v>
      </c>
      <c r="AP658" t="s">
        <v>198</v>
      </c>
      <c r="AR658">
        <f t="shared" si="165"/>
        <v>2482.8982000000001</v>
      </c>
      <c r="AS658">
        <f t="shared" si="166"/>
        <v>130352.15549999999</v>
      </c>
      <c r="AT658" s="2">
        <f t="shared" si="167"/>
        <v>20</v>
      </c>
      <c r="AU658" s="2">
        <f t="shared" si="168"/>
        <v>80694.191499999986</v>
      </c>
      <c r="AV658" s="3">
        <f t="shared" si="160"/>
        <v>1E-3</v>
      </c>
      <c r="AW658" s="2">
        <f t="shared" si="169"/>
        <v>26.897794852694997</v>
      </c>
      <c r="AX658" s="2">
        <f t="shared" si="161"/>
        <v>0</v>
      </c>
      <c r="AY658" s="2">
        <f t="shared" si="162"/>
        <v>0</v>
      </c>
      <c r="AZ658" s="2">
        <f t="shared" si="170"/>
        <v>5.3795589705389997</v>
      </c>
      <c r="BA658" s="2">
        <f t="shared" si="171"/>
        <v>5.3795589705389997</v>
      </c>
      <c r="BB658" s="2">
        <f t="shared" si="172"/>
        <v>10.759117941077999</v>
      </c>
      <c r="BC658" s="2">
        <f t="shared" si="173"/>
        <v>10.759117941077999</v>
      </c>
      <c r="BD658" s="2">
        <f t="shared" si="174"/>
        <v>16.138676911616997</v>
      </c>
      <c r="BE658" s="2">
        <f t="shared" si="175"/>
        <v>16.138676911616997</v>
      </c>
      <c r="BF658" s="2">
        <f t="shared" si="163"/>
        <v>1.4999999999999998</v>
      </c>
      <c r="BG658" s="2"/>
      <c r="BH658" s="2">
        <f t="shared" si="164"/>
        <v>11.835029735185801</v>
      </c>
    </row>
    <row r="659" spans="1:60" x14ac:dyDescent="0.25">
      <c r="A659">
        <v>2255494</v>
      </c>
      <c r="B659">
        <v>170751159</v>
      </c>
      <c r="C659" t="s">
        <v>132</v>
      </c>
      <c r="D659">
        <v>2019</v>
      </c>
      <c r="E659">
        <v>0</v>
      </c>
      <c r="F659">
        <v>0</v>
      </c>
      <c r="G659">
        <v>0</v>
      </c>
      <c r="H659">
        <v>0</v>
      </c>
      <c r="I659">
        <v>0</v>
      </c>
      <c r="J659">
        <v>0</v>
      </c>
      <c r="K659">
        <v>0</v>
      </c>
      <c r="L659">
        <v>1</v>
      </c>
      <c r="M659" t="s">
        <v>1013</v>
      </c>
      <c r="O659">
        <v>54.2</v>
      </c>
      <c r="P659" t="s">
        <v>58</v>
      </c>
      <c r="Q659" t="s">
        <v>59</v>
      </c>
      <c r="R659" t="s">
        <v>60</v>
      </c>
      <c r="S659" s="1">
        <v>43606.440416666701</v>
      </c>
      <c r="T659" t="s">
        <v>144</v>
      </c>
      <c r="U659" t="s">
        <v>135</v>
      </c>
      <c r="V659" t="s">
        <v>1014</v>
      </c>
      <c r="W659" s="1">
        <v>42695</v>
      </c>
      <c r="Y659">
        <v>1228185538</v>
      </c>
      <c r="AA659">
        <v>100056390217</v>
      </c>
      <c r="AF659" t="s">
        <v>64</v>
      </c>
      <c r="AG659" t="s">
        <v>198</v>
      </c>
      <c r="AH659">
        <v>0</v>
      </c>
      <c r="AI659" t="s">
        <v>48</v>
      </c>
      <c r="AJ659">
        <v>134567.96049999999</v>
      </c>
      <c r="AK659">
        <v>2482.8036999999999</v>
      </c>
      <c r="AL659">
        <v>54.2</v>
      </c>
      <c r="AM659">
        <v>6003</v>
      </c>
      <c r="AN659" t="s">
        <v>199</v>
      </c>
      <c r="AO659" t="s">
        <v>50</v>
      </c>
      <c r="AP659" t="s">
        <v>198</v>
      </c>
      <c r="AR659">
        <f t="shared" si="165"/>
        <v>2482.8036999999999</v>
      </c>
      <c r="AS659">
        <f t="shared" si="166"/>
        <v>134567.96049999999</v>
      </c>
      <c r="AT659" s="2">
        <f t="shared" si="167"/>
        <v>20</v>
      </c>
      <c r="AU659" s="2">
        <f t="shared" si="168"/>
        <v>84911.886499999993</v>
      </c>
      <c r="AV659" s="3">
        <f t="shared" si="160"/>
        <v>1E-3</v>
      </c>
      <c r="AW659" s="2">
        <f t="shared" si="169"/>
        <v>84.911886499999994</v>
      </c>
      <c r="AX659" s="2">
        <f t="shared" si="161"/>
        <v>0</v>
      </c>
      <c r="AY659" s="2">
        <f t="shared" si="162"/>
        <v>0</v>
      </c>
      <c r="AZ659" s="2">
        <f t="shared" si="170"/>
        <v>16.9823773</v>
      </c>
      <c r="BA659" s="2">
        <f t="shared" si="171"/>
        <v>16.9823773</v>
      </c>
      <c r="BB659" s="2">
        <f t="shared" si="172"/>
        <v>33.964754599999999</v>
      </c>
      <c r="BC659" s="2">
        <f t="shared" si="173"/>
        <v>33.964754599999999</v>
      </c>
      <c r="BD659" s="2">
        <f t="shared" si="174"/>
        <v>50.947131899999995</v>
      </c>
      <c r="BE659" s="2">
        <f t="shared" si="175"/>
        <v>50.947131899999995</v>
      </c>
      <c r="BF659" s="2">
        <f t="shared" si="163"/>
        <v>1.5</v>
      </c>
      <c r="BG659" s="2"/>
      <c r="BH659" s="2">
        <f t="shared" si="164"/>
        <v>37.361230060000004</v>
      </c>
    </row>
    <row r="660" spans="1:60" x14ac:dyDescent="0.25">
      <c r="A660">
        <v>2256491</v>
      </c>
      <c r="B660">
        <v>173002079</v>
      </c>
      <c r="C660" t="s">
        <v>132</v>
      </c>
      <c r="D660">
        <v>2019</v>
      </c>
      <c r="E660">
        <v>0</v>
      </c>
      <c r="F660">
        <v>0</v>
      </c>
      <c r="G660">
        <v>0</v>
      </c>
      <c r="H660">
        <v>0</v>
      </c>
      <c r="I660">
        <v>0</v>
      </c>
      <c r="J660">
        <v>0</v>
      </c>
      <c r="K660">
        <v>0</v>
      </c>
      <c r="L660">
        <v>1</v>
      </c>
      <c r="M660" t="s">
        <v>1015</v>
      </c>
      <c r="O660">
        <v>54.4</v>
      </c>
      <c r="P660" t="s">
        <v>41</v>
      </c>
      <c r="Q660" t="s">
        <v>42</v>
      </c>
      <c r="R660" t="s">
        <v>42</v>
      </c>
      <c r="S660" s="1">
        <v>43606.440995370402</v>
      </c>
      <c r="T660" t="s">
        <v>144</v>
      </c>
      <c r="U660" t="s">
        <v>135</v>
      </c>
      <c r="V660" t="s">
        <v>1016</v>
      </c>
      <c r="W660" s="1">
        <v>42338</v>
      </c>
      <c r="Y660">
        <v>1228208988</v>
      </c>
      <c r="AA660">
        <v>100162941269</v>
      </c>
      <c r="AF660" t="s">
        <v>64</v>
      </c>
      <c r="AG660" t="s">
        <v>198</v>
      </c>
      <c r="AH660">
        <v>0</v>
      </c>
      <c r="AI660" t="s">
        <v>48</v>
      </c>
      <c r="AJ660">
        <v>135064.52129999999</v>
      </c>
      <c r="AK660">
        <v>2482.8036999999999</v>
      </c>
      <c r="AL660">
        <v>54.4</v>
      </c>
      <c r="AM660">
        <v>6003</v>
      </c>
      <c r="AN660" t="s">
        <v>199</v>
      </c>
      <c r="AO660" t="s">
        <v>50</v>
      </c>
      <c r="AP660" t="s">
        <v>198</v>
      </c>
      <c r="AR660">
        <f t="shared" si="165"/>
        <v>2482.8036999999999</v>
      </c>
      <c r="AS660">
        <f t="shared" si="166"/>
        <v>135064.52129999999</v>
      </c>
      <c r="AT660" s="2">
        <f t="shared" si="167"/>
        <v>20</v>
      </c>
      <c r="AU660" s="2">
        <f t="shared" si="168"/>
        <v>85408.4473</v>
      </c>
      <c r="AV660" s="3">
        <f t="shared" si="160"/>
        <v>1E-3</v>
      </c>
      <c r="AW660" s="2">
        <f t="shared" si="169"/>
        <v>85.408447300000006</v>
      </c>
      <c r="AX660" s="2">
        <f t="shared" si="161"/>
        <v>0</v>
      </c>
      <c r="AY660" s="2">
        <f t="shared" si="162"/>
        <v>0</v>
      </c>
      <c r="AZ660" s="2">
        <f t="shared" si="170"/>
        <v>17.081689460000003</v>
      </c>
      <c r="BA660" s="2">
        <f t="shared" si="171"/>
        <v>17.081689460000003</v>
      </c>
      <c r="BB660" s="2">
        <f t="shared" si="172"/>
        <v>34.163378920000007</v>
      </c>
      <c r="BC660" s="2">
        <f t="shared" si="173"/>
        <v>34.163378920000007</v>
      </c>
      <c r="BD660" s="2">
        <f t="shared" si="174"/>
        <v>51.245068379999999</v>
      </c>
      <c r="BE660" s="2">
        <f t="shared" si="175"/>
        <v>51.245068379999999</v>
      </c>
      <c r="BF660" s="2">
        <f t="shared" si="163"/>
        <v>1.4999999999999998</v>
      </c>
      <c r="BG660" s="2"/>
      <c r="BH660" s="2">
        <f t="shared" si="164"/>
        <v>37.579716812000008</v>
      </c>
    </row>
    <row r="661" spans="1:60" x14ac:dyDescent="0.25">
      <c r="A661">
        <v>2256453</v>
      </c>
      <c r="B661">
        <v>173267434</v>
      </c>
      <c r="C661" t="s">
        <v>132</v>
      </c>
      <c r="D661">
        <v>2019</v>
      </c>
      <c r="E661">
        <v>0</v>
      </c>
      <c r="F661">
        <v>0</v>
      </c>
      <c r="G661">
        <v>0</v>
      </c>
      <c r="H661">
        <v>0</v>
      </c>
      <c r="I661">
        <v>0</v>
      </c>
      <c r="J661">
        <v>0</v>
      </c>
      <c r="K661">
        <v>0</v>
      </c>
      <c r="L661">
        <v>0.25</v>
      </c>
      <c r="M661" t="s">
        <v>1017</v>
      </c>
      <c r="O661">
        <v>120.7</v>
      </c>
      <c r="P661" t="s">
        <v>41</v>
      </c>
      <c r="Q661" t="s">
        <v>42</v>
      </c>
      <c r="R661" t="s">
        <v>42</v>
      </c>
      <c r="S661" s="1">
        <v>43606.438379629602</v>
      </c>
      <c r="T661" t="s">
        <v>144</v>
      </c>
      <c r="U661" t="s">
        <v>135</v>
      </c>
      <c r="V661" t="s">
        <v>1018</v>
      </c>
      <c r="W661" s="1">
        <v>42390</v>
      </c>
      <c r="Y661">
        <v>1228100947</v>
      </c>
      <c r="AA661">
        <v>100090468882</v>
      </c>
      <c r="AF661" t="s">
        <v>46</v>
      </c>
      <c r="AG661" t="s">
        <v>267</v>
      </c>
      <c r="AH661">
        <v>0</v>
      </c>
      <c r="AI661" t="s">
        <v>148</v>
      </c>
      <c r="AJ661">
        <v>635704.73950000003</v>
      </c>
      <c r="AK661">
        <v>5266.8163999999997</v>
      </c>
      <c r="AL661">
        <v>120.7</v>
      </c>
      <c r="AM661">
        <v>4001</v>
      </c>
      <c r="AN661" t="s">
        <v>199</v>
      </c>
      <c r="AO661" t="s">
        <v>268</v>
      </c>
      <c r="AP661" t="s">
        <v>269</v>
      </c>
      <c r="AR661">
        <f t="shared" si="165"/>
        <v>5266.8163999999997</v>
      </c>
      <c r="AS661">
        <f t="shared" si="166"/>
        <v>635704.73950000003</v>
      </c>
      <c r="AT661" s="2">
        <f t="shared" si="167"/>
        <v>50</v>
      </c>
      <c r="AU661" s="2">
        <f t="shared" si="168"/>
        <v>372363.91950000002</v>
      </c>
      <c r="AV661" s="3">
        <f t="shared" si="160"/>
        <v>1E-3</v>
      </c>
      <c r="AW661" s="2">
        <f t="shared" si="169"/>
        <v>93.090979875000002</v>
      </c>
      <c r="AX661" s="2">
        <f t="shared" si="161"/>
        <v>0</v>
      </c>
      <c r="AY661" s="2">
        <f t="shared" si="162"/>
        <v>0</v>
      </c>
      <c r="AZ661" s="2">
        <f t="shared" si="170"/>
        <v>18.618195975000003</v>
      </c>
      <c r="BA661" s="2">
        <f t="shared" si="171"/>
        <v>18.618195975000003</v>
      </c>
      <c r="BB661" s="2">
        <f t="shared" si="172"/>
        <v>37.236391950000005</v>
      </c>
      <c r="BC661" s="2">
        <f t="shared" si="173"/>
        <v>37.236391950000005</v>
      </c>
      <c r="BD661" s="2">
        <f t="shared" si="174"/>
        <v>55.854587924999997</v>
      </c>
      <c r="BE661" s="2">
        <f t="shared" si="175"/>
        <v>55.854587924999997</v>
      </c>
      <c r="BF661" s="2">
        <f t="shared" si="163"/>
        <v>1.4999999999999998</v>
      </c>
      <c r="BG661" s="2"/>
      <c r="BH661" s="2">
        <f t="shared" si="164"/>
        <v>40.960031145000009</v>
      </c>
    </row>
    <row r="662" spans="1:60" x14ac:dyDescent="0.25">
      <c r="A662">
        <v>2256454</v>
      </c>
      <c r="B662">
        <v>173267434</v>
      </c>
      <c r="C662" t="s">
        <v>132</v>
      </c>
      <c r="D662">
        <v>2019</v>
      </c>
      <c r="E662">
        <v>0</v>
      </c>
      <c r="F662">
        <v>0</v>
      </c>
      <c r="G662">
        <v>0</v>
      </c>
      <c r="H662">
        <v>0</v>
      </c>
      <c r="I662">
        <v>0</v>
      </c>
      <c r="J662">
        <v>0</v>
      </c>
      <c r="K662">
        <v>0</v>
      </c>
      <c r="L662">
        <v>0.25</v>
      </c>
      <c r="M662" t="s">
        <v>1017</v>
      </c>
      <c r="O662">
        <v>120.7</v>
      </c>
      <c r="P662" t="s">
        <v>41</v>
      </c>
      <c r="Q662" t="s">
        <v>42</v>
      </c>
      <c r="R662" t="s">
        <v>42</v>
      </c>
      <c r="S662" s="1">
        <v>43606.436365740701</v>
      </c>
      <c r="T662" t="s">
        <v>144</v>
      </c>
      <c r="U662" t="s">
        <v>135</v>
      </c>
      <c r="V662" t="s">
        <v>1018</v>
      </c>
      <c r="W662" s="1">
        <v>42390</v>
      </c>
      <c r="Y662">
        <v>1228020072</v>
      </c>
      <c r="AA662">
        <v>100138254595</v>
      </c>
      <c r="AF662" t="s">
        <v>46</v>
      </c>
      <c r="AG662" t="s">
        <v>267</v>
      </c>
      <c r="AH662">
        <v>0</v>
      </c>
      <c r="AI662" t="s">
        <v>148</v>
      </c>
      <c r="AJ662">
        <v>635704.73950000003</v>
      </c>
      <c r="AK662">
        <v>5266.8163999999997</v>
      </c>
      <c r="AL662">
        <v>120.7</v>
      </c>
      <c r="AM662">
        <v>4001</v>
      </c>
      <c r="AN662" t="s">
        <v>199</v>
      </c>
      <c r="AO662" t="s">
        <v>268</v>
      </c>
      <c r="AP662" t="s">
        <v>269</v>
      </c>
      <c r="AR662">
        <f t="shared" si="165"/>
        <v>5266.8163999999997</v>
      </c>
      <c r="AS662">
        <f t="shared" si="166"/>
        <v>635704.73950000003</v>
      </c>
      <c r="AT662" s="2">
        <f t="shared" si="167"/>
        <v>50</v>
      </c>
      <c r="AU662" s="2">
        <f t="shared" si="168"/>
        <v>372363.91950000002</v>
      </c>
      <c r="AV662" s="3">
        <f t="shared" si="160"/>
        <v>1E-3</v>
      </c>
      <c r="AW662" s="2">
        <f t="shared" si="169"/>
        <v>93.090979875000002</v>
      </c>
      <c r="AX662" s="2">
        <f t="shared" si="161"/>
        <v>0</v>
      </c>
      <c r="AY662" s="2">
        <f t="shared" si="162"/>
        <v>0</v>
      </c>
      <c r="AZ662" s="2">
        <f t="shared" si="170"/>
        <v>18.618195975000003</v>
      </c>
      <c r="BA662" s="2">
        <f t="shared" si="171"/>
        <v>18.618195975000003</v>
      </c>
      <c r="BB662" s="2">
        <f t="shared" si="172"/>
        <v>37.236391950000005</v>
      </c>
      <c r="BC662" s="2">
        <f t="shared" si="173"/>
        <v>37.236391950000005</v>
      </c>
      <c r="BD662" s="2">
        <f t="shared" si="174"/>
        <v>55.854587924999997</v>
      </c>
      <c r="BE662" s="2">
        <f t="shared" si="175"/>
        <v>55.854587924999997</v>
      </c>
      <c r="BF662" s="2">
        <f t="shared" si="163"/>
        <v>1.4999999999999998</v>
      </c>
      <c r="BG662" s="2"/>
      <c r="BH662" s="2">
        <f t="shared" si="164"/>
        <v>40.960031145000009</v>
      </c>
    </row>
    <row r="663" spans="1:60" x14ac:dyDescent="0.25">
      <c r="A663">
        <v>2256455</v>
      </c>
      <c r="B663">
        <v>173267434</v>
      </c>
      <c r="C663" t="s">
        <v>132</v>
      </c>
      <c r="D663">
        <v>2019</v>
      </c>
      <c r="E663">
        <v>0</v>
      </c>
      <c r="F663">
        <v>0</v>
      </c>
      <c r="G663">
        <v>0</v>
      </c>
      <c r="H663">
        <v>0</v>
      </c>
      <c r="I663">
        <v>0</v>
      </c>
      <c r="J663">
        <v>0</v>
      </c>
      <c r="K663">
        <v>0</v>
      </c>
      <c r="L663">
        <v>0.25</v>
      </c>
      <c r="M663" t="s">
        <v>1017</v>
      </c>
      <c r="O663">
        <v>120.7</v>
      </c>
      <c r="P663" t="s">
        <v>41</v>
      </c>
      <c r="Q663" t="s">
        <v>42</v>
      </c>
      <c r="R663" t="s">
        <v>42</v>
      </c>
      <c r="S663" s="1">
        <v>43606.433877314797</v>
      </c>
      <c r="T663" t="s">
        <v>144</v>
      </c>
      <c r="U663" t="s">
        <v>135</v>
      </c>
      <c r="V663" t="s">
        <v>1018</v>
      </c>
      <c r="W663" s="1">
        <v>42390</v>
      </c>
      <c r="Y663">
        <v>1227922047</v>
      </c>
      <c r="AA663">
        <v>2000103299079</v>
      </c>
      <c r="AF663" t="s">
        <v>46</v>
      </c>
      <c r="AG663" t="s">
        <v>267</v>
      </c>
      <c r="AH663">
        <v>0</v>
      </c>
      <c r="AI663" t="s">
        <v>148</v>
      </c>
      <c r="AJ663">
        <v>635704.73950000003</v>
      </c>
      <c r="AK663">
        <v>5266.8163999999997</v>
      </c>
      <c r="AL663">
        <v>120.7</v>
      </c>
      <c r="AM663">
        <v>4001</v>
      </c>
      <c r="AN663" t="s">
        <v>199</v>
      </c>
      <c r="AO663" t="s">
        <v>268</v>
      </c>
      <c r="AP663" t="s">
        <v>269</v>
      </c>
      <c r="AR663">
        <f t="shared" si="165"/>
        <v>5266.8163999999997</v>
      </c>
      <c r="AS663">
        <f t="shared" si="166"/>
        <v>635704.73950000003</v>
      </c>
      <c r="AT663" s="2">
        <f t="shared" si="167"/>
        <v>50</v>
      </c>
      <c r="AU663" s="2">
        <f t="shared" si="168"/>
        <v>372363.91950000002</v>
      </c>
      <c r="AV663" s="3">
        <f t="shared" si="160"/>
        <v>1E-3</v>
      </c>
      <c r="AW663" s="2">
        <f t="shared" si="169"/>
        <v>93.090979875000002</v>
      </c>
      <c r="AX663" s="2">
        <f t="shared" si="161"/>
        <v>0</v>
      </c>
      <c r="AY663" s="2">
        <f t="shared" si="162"/>
        <v>0</v>
      </c>
      <c r="AZ663" s="2">
        <f t="shared" si="170"/>
        <v>18.618195975000003</v>
      </c>
      <c r="BA663" s="2">
        <f t="shared" si="171"/>
        <v>18.618195975000003</v>
      </c>
      <c r="BB663" s="2">
        <f t="shared" si="172"/>
        <v>37.236391950000005</v>
      </c>
      <c r="BC663" s="2">
        <f t="shared" si="173"/>
        <v>37.236391950000005</v>
      </c>
      <c r="BD663" s="2">
        <f t="shared" si="174"/>
        <v>55.854587924999997</v>
      </c>
      <c r="BE663" s="2">
        <f t="shared" si="175"/>
        <v>55.854587924999997</v>
      </c>
      <c r="BF663" s="2">
        <f t="shared" si="163"/>
        <v>1.4999999999999998</v>
      </c>
      <c r="BG663" s="2"/>
      <c r="BH663" s="2">
        <f t="shared" si="164"/>
        <v>40.960031145000009</v>
      </c>
    </row>
    <row r="664" spans="1:60" x14ac:dyDescent="0.25">
      <c r="A664">
        <v>2256456</v>
      </c>
      <c r="B664">
        <v>173267434</v>
      </c>
      <c r="C664" t="s">
        <v>132</v>
      </c>
      <c r="D664">
        <v>2019</v>
      </c>
      <c r="E664">
        <v>0</v>
      </c>
      <c r="F664">
        <v>0</v>
      </c>
      <c r="G664">
        <v>0</v>
      </c>
      <c r="H664">
        <v>0</v>
      </c>
      <c r="I664">
        <v>0</v>
      </c>
      <c r="J664">
        <v>0</v>
      </c>
      <c r="K664">
        <v>0</v>
      </c>
      <c r="L664">
        <v>0.25</v>
      </c>
      <c r="M664" t="s">
        <v>1017</v>
      </c>
      <c r="O664">
        <v>120.7</v>
      </c>
      <c r="P664" t="s">
        <v>41</v>
      </c>
      <c r="Q664" t="s">
        <v>42</v>
      </c>
      <c r="R664" t="s">
        <v>42</v>
      </c>
      <c r="S664" s="1">
        <v>43606.433888888903</v>
      </c>
      <c r="T664" t="s">
        <v>144</v>
      </c>
      <c r="U664" t="s">
        <v>135</v>
      </c>
      <c r="V664" t="s">
        <v>1018</v>
      </c>
      <c r="W664" s="1">
        <v>42390</v>
      </c>
      <c r="Y664">
        <v>1227922466</v>
      </c>
      <c r="AA664">
        <v>2000105513179</v>
      </c>
      <c r="AF664" t="s">
        <v>46</v>
      </c>
      <c r="AG664" t="s">
        <v>267</v>
      </c>
      <c r="AH664">
        <v>0</v>
      </c>
      <c r="AI664" t="s">
        <v>148</v>
      </c>
      <c r="AJ664">
        <v>635704.73950000003</v>
      </c>
      <c r="AK664">
        <v>5266.8163999999997</v>
      </c>
      <c r="AL664">
        <v>120.7</v>
      </c>
      <c r="AM664">
        <v>4001</v>
      </c>
      <c r="AN664" t="s">
        <v>199</v>
      </c>
      <c r="AO664" t="s">
        <v>268</v>
      </c>
      <c r="AP664" t="s">
        <v>269</v>
      </c>
      <c r="AR664">
        <f t="shared" si="165"/>
        <v>5266.8163999999997</v>
      </c>
      <c r="AS664">
        <f t="shared" si="166"/>
        <v>635704.73950000003</v>
      </c>
      <c r="AT664" s="2">
        <f t="shared" si="167"/>
        <v>50</v>
      </c>
      <c r="AU664" s="2">
        <f t="shared" si="168"/>
        <v>372363.91950000002</v>
      </c>
      <c r="AV664" s="3">
        <f t="shared" si="160"/>
        <v>1E-3</v>
      </c>
      <c r="AW664" s="2">
        <f t="shared" si="169"/>
        <v>93.090979875000002</v>
      </c>
      <c r="AX664" s="2">
        <f t="shared" si="161"/>
        <v>0</v>
      </c>
      <c r="AY664" s="2">
        <f t="shared" si="162"/>
        <v>0</v>
      </c>
      <c r="AZ664" s="2">
        <f t="shared" si="170"/>
        <v>18.618195975000003</v>
      </c>
      <c r="BA664" s="2">
        <f t="shared" si="171"/>
        <v>18.618195975000003</v>
      </c>
      <c r="BB664" s="2">
        <f t="shared" si="172"/>
        <v>37.236391950000005</v>
      </c>
      <c r="BC664" s="2">
        <f t="shared" si="173"/>
        <v>37.236391950000005</v>
      </c>
      <c r="BD664" s="2">
        <f t="shared" si="174"/>
        <v>55.854587924999997</v>
      </c>
      <c r="BE664" s="2">
        <f t="shared" si="175"/>
        <v>55.854587924999997</v>
      </c>
      <c r="BF664" s="2">
        <f t="shared" si="163"/>
        <v>1.4999999999999998</v>
      </c>
      <c r="BG664" s="2"/>
      <c r="BH664" s="2">
        <f t="shared" si="164"/>
        <v>40.960031145000009</v>
      </c>
    </row>
    <row r="665" spans="1:60" x14ac:dyDescent="0.25">
      <c r="A665">
        <v>2255926</v>
      </c>
      <c r="B665">
        <v>172716703</v>
      </c>
      <c r="C665" t="s">
        <v>132</v>
      </c>
      <c r="D665">
        <v>2019</v>
      </c>
      <c r="E665">
        <v>0</v>
      </c>
      <c r="F665">
        <v>0</v>
      </c>
      <c r="G665">
        <v>0</v>
      </c>
      <c r="H665">
        <v>0</v>
      </c>
      <c r="I665">
        <v>0</v>
      </c>
      <c r="J665">
        <v>0</v>
      </c>
      <c r="K665">
        <v>0</v>
      </c>
      <c r="L665">
        <v>1</v>
      </c>
      <c r="M665" t="s">
        <v>1019</v>
      </c>
      <c r="O665">
        <v>41.3</v>
      </c>
      <c r="P665" t="s">
        <v>41</v>
      </c>
      <c r="Q665" t="s">
        <v>42</v>
      </c>
      <c r="R665" t="s">
        <v>42</v>
      </c>
      <c r="S665" s="1">
        <v>43606.441967592596</v>
      </c>
      <c r="T665" t="s">
        <v>144</v>
      </c>
      <c r="U665" t="s">
        <v>135</v>
      </c>
      <c r="V665" t="s">
        <v>1020</v>
      </c>
      <c r="W665" s="1">
        <v>42857</v>
      </c>
      <c r="X665" s="1">
        <v>43188</v>
      </c>
      <c r="Y665">
        <v>1228248910</v>
      </c>
      <c r="AA665">
        <v>100050512294</v>
      </c>
      <c r="AF665" t="s">
        <v>64</v>
      </c>
      <c r="AG665" t="s">
        <v>47</v>
      </c>
      <c r="AH665">
        <v>0</v>
      </c>
      <c r="AI665" t="s">
        <v>48</v>
      </c>
      <c r="AJ665">
        <v>76887.297300000006</v>
      </c>
      <c r="AK665">
        <v>1861.6778999999999</v>
      </c>
      <c r="AL665">
        <v>41.3</v>
      </c>
      <c r="AM665">
        <v>6003</v>
      </c>
      <c r="AN665" t="s">
        <v>199</v>
      </c>
      <c r="AO665" t="s">
        <v>50</v>
      </c>
      <c r="AP665" t="s">
        <v>51</v>
      </c>
      <c r="AR665">
        <f t="shared" si="165"/>
        <v>1861.6778999999999</v>
      </c>
      <c r="AS665">
        <f t="shared" si="166"/>
        <v>76887.297300000006</v>
      </c>
      <c r="AT665" s="2">
        <f t="shared" si="167"/>
        <v>20</v>
      </c>
      <c r="AU665" s="2">
        <f t="shared" si="168"/>
        <v>39653.739300000008</v>
      </c>
      <c r="AV665" s="3">
        <f t="shared" si="160"/>
        <v>1E-3</v>
      </c>
      <c r="AW665" s="2">
        <f t="shared" si="169"/>
        <v>39.653739300000012</v>
      </c>
      <c r="AX665" s="2">
        <f t="shared" si="161"/>
        <v>0</v>
      </c>
      <c r="AY665" s="2">
        <f t="shared" si="162"/>
        <v>0</v>
      </c>
      <c r="AZ665" s="2">
        <f t="shared" si="170"/>
        <v>7.930747860000003</v>
      </c>
      <c r="BA665" s="2">
        <f t="shared" si="171"/>
        <v>7.930747860000003</v>
      </c>
      <c r="BB665" s="2">
        <f t="shared" si="172"/>
        <v>15.861495720000006</v>
      </c>
      <c r="BC665" s="2">
        <f t="shared" si="173"/>
        <v>15.861495720000006</v>
      </c>
      <c r="BD665" s="2">
        <f t="shared" si="174"/>
        <v>23.792243580000008</v>
      </c>
      <c r="BE665" s="2">
        <f t="shared" si="175"/>
        <v>23.792243580000008</v>
      </c>
      <c r="BF665" s="2">
        <f t="shared" si="163"/>
        <v>1.5</v>
      </c>
      <c r="BG665" s="2"/>
      <c r="BH665" s="2">
        <f t="shared" si="164"/>
        <v>17.447645292000008</v>
      </c>
    </row>
    <row r="666" spans="1:60" x14ac:dyDescent="0.25">
      <c r="A666">
        <v>2255927</v>
      </c>
      <c r="B666">
        <v>172716703</v>
      </c>
      <c r="C666" t="s">
        <v>132</v>
      </c>
      <c r="D666">
        <v>2019</v>
      </c>
      <c r="E666">
        <v>0</v>
      </c>
      <c r="F666">
        <v>0</v>
      </c>
      <c r="G666">
        <v>0</v>
      </c>
      <c r="H666">
        <v>0</v>
      </c>
      <c r="I666">
        <v>0</v>
      </c>
      <c r="J666">
        <v>0</v>
      </c>
      <c r="K666">
        <v>0</v>
      </c>
      <c r="L666">
        <v>1</v>
      </c>
      <c r="M666" t="s">
        <v>1019</v>
      </c>
      <c r="O666">
        <v>41.3</v>
      </c>
      <c r="P666" t="s">
        <v>58</v>
      </c>
      <c r="Q666" t="s">
        <v>59</v>
      </c>
      <c r="R666" t="s">
        <v>60</v>
      </c>
      <c r="S666" s="1">
        <v>43606.437569444402</v>
      </c>
      <c r="T666" t="s">
        <v>144</v>
      </c>
      <c r="U666" t="s">
        <v>135</v>
      </c>
      <c r="V666" t="s">
        <v>1020</v>
      </c>
      <c r="W666" s="1">
        <v>43188</v>
      </c>
      <c r="Y666">
        <v>1228068738</v>
      </c>
      <c r="AA666">
        <v>100173114722</v>
      </c>
      <c r="AF666" t="s">
        <v>64</v>
      </c>
      <c r="AG666" t="s">
        <v>47</v>
      </c>
      <c r="AH666">
        <v>0</v>
      </c>
      <c r="AI666" t="s">
        <v>48</v>
      </c>
      <c r="AJ666">
        <v>76887.297300000006</v>
      </c>
      <c r="AK666">
        <v>1861.6778999999999</v>
      </c>
      <c r="AL666">
        <v>41.3</v>
      </c>
      <c r="AM666">
        <v>6003</v>
      </c>
      <c r="AN666" t="s">
        <v>199</v>
      </c>
      <c r="AO666" t="s">
        <v>50</v>
      </c>
      <c r="AP666" t="s">
        <v>51</v>
      </c>
      <c r="AR666">
        <f t="shared" si="165"/>
        <v>1861.6778999999999</v>
      </c>
      <c r="AS666">
        <f t="shared" si="166"/>
        <v>76887.297300000006</v>
      </c>
      <c r="AT666" s="2">
        <f t="shared" si="167"/>
        <v>20</v>
      </c>
      <c r="AU666" s="2">
        <f t="shared" si="168"/>
        <v>39653.739300000008</v>
      </c>
      <c r="AV666" s="3">
        <f t="shared" si="160"/>
        <v>1E-3</v>
      </c>
      <c r="AW666" s="2">
        <f t="shared" si="169"/>
        <v>39.653739300000012</v>
      </c>
      <c r="AX666" s="2">
        <f t="shared" si="161"/>
        <v>0</v>
      </c>
      <c r="AY666" s="2">
        <f t="shared" si="162"/>
        <v>0</v>
      </c>
      <c r="AZ666" s="2">
        <f t="shared" si="170"/>
        <v>7.930747860000003</v>
      </c>
      <c r="BA666" s="2">
        <f t="shared" si="171"/>
        <v>7.930747860000003</v>
      </c>
      <c r="BB666" s="2">
        <f t="shared" si="172"/>
        <v>15.861495720000006</v>
      </c>
      <c r="BC666" s="2">
        <f t="shared" si="173"/>
        <v>15.861495720000006</v>
      </c>
      <c r="BD666" s="2">
        <f t="shared" si="174"/>
        <v>23.792243580000008</v>
      </c>
      <c r="BE666" s="2">
        <f t="shared" si="175"/>
        <v>23.792243580000008</v>
      </c>
      <c r="BF666" s="2">
        <f t="shared" si="163"/>
        <v>1.5</v>
      </c>
      <c r="BG666" s="2"/>
      <c r="BH666" s="2">
        <f t="shared" si="164"/>
        <v>17.447645292000008</v>
      </c>
    </row>
    <row r="667" spans="1:60" x14ac:dyDescent="0.25">
      <c r="A667">
        <v>2257379</v>
      </c>
      <c r="B667">
        <v>178201775</v>
      </c>
      <c r="C667" t="s">
        <v>132</v>
      </c>
      <c r="D667">
        <v>2019</v>
      </c>
      <c r="E667">
        <v>0</v>
      </c>
      <c r="F667">
        <v>0</v>
      </c>
      <c r="G667">
        <v>0</v>
      </c>
      <c r="H667">
        <v>0</v>
      </c>
      <c r="I667">
        <v>0</v>
      </c>
      <c r="J667">
        <v>0</v>
      </c>
      <c r="K667">
        <v>0</v>
      </c>
      <c r="L667">
        <v>1</v>
      </c>
      <c r="M667" t="s">
        <v>1021</v>
      </c>
      <c r="O667">
        <v>81</v>
      </c>
      <c r="P667" t="s">
        <v>41</v>
      </c>
      <c r="Q667" t="s">
        <v>42</v>
      </c>
      <c r="R667" t="s">
        <v>42</v>
      </c>
      <c r="S667" s="1">
        <v>43606.445937500001</v>
      </c>
      <c r="T667" t="s">
        <v>144</v>
      </c>
      <c r="U667" t="s">
        <v>135</v>
      </c>
      <c r="V667" t="s">
        <v>1022</v>
      </c>
      <c r="W667" s="1">
        <v>42548</v>
      </c>
      <c r="Y667">
        <v>1228414237</v>
      </c>
      <c r="AA667">
        <v>100097815521</v>
      </c>
      <c r="AF667" t="s">
        <v>46</v>
      </c>
      <c r="AG667" t="s">
        <v>267</v>
      </c>
      <c r="AH667">
        <v>0</v>
      </c>
      <c r="AI667" t="s">
        <v>148</v>
      </c>
      <c r="AJ667">
        <v>372453.73830000003</v>
      </c>
      <c r="AK667">
        <v>4598.1943000000001</v>
      </c>
      <c r="AL667">
        <v>81</v>
      </c>
      <c r="AM667">
        <v>4001</v>
      </c>
      <c r="AN667" t="s">
        <v>199</v>
      </c>
      <c r="AO667" t="s">
        <v>268</v>
      </c>
      <c r="AP667" t="s">
        <v>269</v>
      </c>
      <c r="AR667">
        <f t="shared" si="165"/>
        <v>4598.1943000000001</v>
      </c>
      <c r="AS667">
        <f t="shared" si="166"/>
        <v>372453.73830000003</v>
      </c>
      <c r="AT667" s="2">
        <f t="shared" si="167"/>
        <v>50</v>
      </c>
      <c r="AU667" s="2">
        <f t="shared" si="168"/>
        <v>142544.02330000003</v>
      </c>
      <c r="AV667" s="3">
        <f t="shared" si="160"/>
        <v>1E-3</v>
      </c>
      <c r="AW667" s="2">
        <f t="shared" si="169"/>
        <v>142.54402330000002</v>
      </c>
      <c r="AX667" s="2">
        <f t="shared" si="161"/>
        <v>0</v>
      </c>
      <c r="AY667" s="2">
        <f t="shared" si="162"/>
        <v>0</v>
      </c>
      <c r="AZ667" s="2">
        <f t="shared" si="170"/>
        <v>28.508804660000006</v>
      </c>
      <c r="BA667" s="2">
        <f t="shared" si="171"/>
        <v>28.508804660000006</v>
      </c>
      <c r="BB667" s="2">
        <f t="shared" si="172"/>
        <v>57.017609320000012</v>
      </c>
      <c r="BC667" s="2">
        <f t="shared" si="173"/>
        <v>57.017609320000012</v>
      </c>
      <c r="BD667" s="2">
        <f t="shared" si="174"/>
        <v>85.526413980000015</v>
      </c>
      <c r="BE667" s="2">
        <f t="shared" si="175"/>
        <v>85.526413980000015</v>
      </c>
      <c r="BF667" s="2">
        <f t="shared" si="163"/>
        <v>1.5</v>
      </c>
      <c r="BG667" s="2"/>
      <c r="BH667" s="2">
        <f t="shared" si="164"/>
        <v>62.719370252000019</v>
      </c>
    </row>
    <row r="668" spans="1:60" x14ac:dyDescent="0.25">
      <c r="A668">
        <v>2264317</v>
      </c>
      <c r="B668">
        <v>198440391</v>
      </c>
      <c r="C668" t="s">
        <v>132</v>
      </c>
      <c r="D668">
        <v>2019</v>
      </c>
      <c r="E668">
        <v>0</v>
      </c>
      <c r="F668">
        <v>0</v>
      </c>
      <c r="G668">
        <v>0</v>
      </c>
      <c r="H668">
        <v>0</v>
      </c>
      <c r="I668">
        <v>0</v>
      </c>
      <c r="J668">
        <v>0</v>
      </c>
      <c r="K668">
        <v>0</v>
      </c>
      <c r="L668">
        <v>0.33333000000000002</v>
      </c>
      <c r="M668" t="s">
        <v>1023</v>
      </c>
      <c r="O668">
        <v>49</v>
      </c>
      <c r="P668" t="s">
        <v>41</v>
      </c>
      <c r="Q668" t="s">
        <v>42</v>
      </c>
      <c r="R668" t="s">
        <v>42</v>
      </c>
      <c r="S668" s="1">
        <v>43606.442106481503</v>
      </c>
      <c r="T668" t="s">
        <v>144</v>
      </c>
      <c r="U668" t="s">
        <v>135</v>
      </c>
      <c r="V668" t="s">
        <v>1024</v>
      </c>
      <c r="W668" s="1">
        <v>43277</v>
      </c>
      <c r="Y668">
        <v>1228254714</v>
      </c>
      <c r="AA668">
        <v>100117035585</v>
      </c>
      <c r="AF668" t="s">
        <v>64</v>
      </c>
      <c r="AG668" t="s">
        <v>47</v>
      </c>
      <c r="AH668">
        <v>0</v>
      </c>
      <c r="AI668" t="s">
        <v>48</v>
      </c>
      <c r="AJ668">
        <v>456872.45730000001</v>
      </c>
      <c r="AK668">
        <v>9323.9277000000002</v>
      </c>
      <c r="AL668">
        <v>49</v>
      </c>
      <c r="AM668">
        <v>1002</v>
      </c>
      <c r="AN668" t="s">
        <v>49</v>
      </c>
      <c r="AO668" t="s">
        <v>50</v>
      </c>
      <c r="AP668" t="s">
        <v>51</v>
      </c>
      <c r="AR668">
        <f t="shared" si="165"/>
        <v>9323.9277000000002</v>
      </c>
      <c r="AS668">
        <f t="shared" si="166"/>
        <v>456872.45730000001</v>
      </c>
      <c r="AT668" s="2">
        <f t="shared" si="167"/>
        <v>20</v>
      </c>
      <c r="AU668" s="2">
        <f t="shared" si="168"/>
        <v>270393.90330000001</v>
      </c>
      <c r="AV668" s="3">
        <f t="shared" si="160"/>
        <v>1E-3</v>
      </c>
      <c r="AW668" s="2">
        <f t="shared" si="169"/>
        <v>90.130399786989017</v>
      </c>
      <c r="AX668" s="2">
        <f t="shared" si="161"/>
        <v>0</v>
      </c>
      <c r="AY668" s="2">
        <f t="shared" si="162"/>
        <v>0</v>
      </c>
      <c r="AZ668" s="2">
        <f t="shared" si="170"/>
        <v>18.026079957397805</v>
      </c>
      <c r="BA668" s="2">
        <f t="shared" si="171"/>
        <v>18.026079957397805</v>
      </c>
      <c r="BB668" s="2">
        <f t="shared" si="172"/>
        <v>36.05215991479561</v>
      </c>
      <c r="BC668" s="2">
        <f t="shared" si="173"/>
        <v>36.05215991479561</v>
      </c>
      <c r="BD668" s="2">
        <f t="shared" si="174"/>
        <v>54.078239872193407</v>
      </c>
      <c r="BE668" s="2">
        <f t="shared" si="175"/>
        <v>54.078239872193407</v>
      </c>
      <c r="BF668" s="2">
        <f t="shared" si="163"/>
        <v>1.4999999999999998</v>
      </c>
      <c r="BG668" s="2"/>
      <c r="BH668" s="2">
        <f t="shared" si="164"/>
        <v>39.657375906275171</v>
      </c>
    </row>
    <row r="669" spans="1:60" x14ac:dyDescent="0.25">
      <c r="A669">
        <v>2264318</v>
      </c>
      <c r="B669">
        <v>198440391</v>
      </c>
      <c r="C669" t="s">
        <v>132</v>
      </c>
      <c r="D669">
        <v>2019</v>
      </c>
      <c r="E669">
        <v>0.04</v>
      </c>
      <c r="F669">
        <v>0</v>
      </c>
      <c r="G669">
        <v>0</v>
      </c>
      <c r="H669">
        <v>0</v>
      </c>
      <c r="I669">
        <v>0</v>
      </c>
      <c r="J669">
        <v>0</v>
      </c>
      <c r="K669">
        <v>0</v>
      </c>
      <c r="L669">
        <v>1</v>
      </c>
      <c r="M669" t="s">
        <v>1023</v>
      </c>
      <c r="O669">
        <v>49</v>
      </c>
      <c r="P669" t="s">
        <v>58</v>
      </c>
      <c r="Q669" t="s">
        <v>59</v>
      </c>
      <c r="R669" t="s">
        <v>60</v>
      </c>
      <c r="S669" s="1">
        <v>43606.439826388902</v>
      </c>
      <c r="T669" t="s">
        <v>144</v>
      </c>
      <c r="U669" t="s">
        <v>135</v>
      </c>
      <c r="V669" t="s">
        <v>1024</v>
      </c>
      <c r="W669" s="1">
        <v>43265</v>
      </c>
      <c r="X669" s="1">
        <v>43277</v>
      </c>
      <c r="Y669">
        <v>1228161308</v>
      </c>
      <c r="AA669">
        <v>100152697664</v>
      </c>
      <c r="AF669" t="s">
        <v>64</v>
      </c>
      <c r="AG669" t="s">
        <v>47</v>
      </c>
      <c r="AH669">
        <v>0</v>
      </c>
      <c r="AI669" t="s">
        <v>48</v>
      </c>
      <c r="AJ669">
        <v>456872.45730000001</v>
      </c>
      <c r="AK669">
        <v>9323.9277000000002</v>
      </c>
      <c r="AL669">
        <v>49</v>
      </c>
      <c r="AM669">
        <v>1002</v>
      </c>
      <c r="AN669" t="s">
        <v>49</v>
      </c>
      <c r="AO669" t="s">
        <v>50</v>
      </c>
      <c r="AP669" t="s">
        <v>51</v>
      </c>
      <c r="AR669">
        <f t="shared" si="165"/>
        <v>9323.9277000000002</v>
      </c>
      <c r="AS669">
        <f t="shared" si="166"/>
        <v>456872.45730000001</v>
      </c>
      <c r="AT669" s="2">
        <f t="shared" si="167"/>
        <v>20</v>
      </c>
      <c r="AU669" s="2">
        <f t="shared" si="168"/>
        <v>270393.90330000001</v>
      </c>
      <c r="AV669" s="3">
        <f t="shared" si="160"/>
        <v>1E-3</v>
      </c>
      <c r="AW669" s="2">
        <f t="shared" si="169"/>
        <v>270.39390330000003</v>
      </c>
      <c r="AX669" s="2">
        <f t="shared" si="161"/>
        <v>0</v>
      </c>
      <c r="AY669" s="2">
        <f t="shared" si="162"/>
        <v>0</v>
      </c>
      <c r="AZ669" s="2">
        <f t="shared" si="170"/>
        <v>54.078780660000007</v>
      </c>
      <c r="BA669" s="2">
        <f t="shared" si="171"/>
        <v>54.078780660000007</v>
      </c>
      <c r="BB669" s="2">
        <f t="shared" si="172"/>
        <v>108.15756132000001</v>
      </c>
      <c r="BC669" s="2">
        <f t="shared" si="173"/>
        <v>108.15756132000001</v>
      </c>
      <c r="BD669" s="2">
        <f t="shared" si="174"/>
        <v>162.23634198000002</v>
      </c>
      <c r="BE669" s="2">
        <f t="shared" si="175"/>
        <v>162.23634198000002</v>
      </c>
      <c r="BF669" s="2">
        <f t="shared" si="163"/>
        <v>1.5</v>
      </c>
      <c r="BG669" s="2"/>
      <c r="BH669" s="2">
        <f t="shared" si="164"/>
        <v>118.97331745200002</v>
      </c>
    </row>
    <row r="670" spans="1:60" x14ac:dyDescent="0.25">
      <c r="A670">
        <v>2264319</v>
      </c>
      <c r="B670">
        <v>198440391</v>
      </c>
      <c r="C670" t="s">
        <v>132</v>
      </c>
      <c r="D670">
        <v>2019</v>
      </c>
      <c r="E670">
        <v>0</v>
      </c>
      <c r="F670">
        <v>0</v>
      </c>
      <c r="G670">
        <v>0</v>
      </c>
      <c r="H670">
        <v>0</v>
      </c>
      <c r="I670">
        <v>0</v>
      </c>
      <c r="J670">
        <v>0</v>
      </c>
      <c r="K670">
        <v>0</v>
      </c>
      <c r="L670">
        <v>0.33333000000000002</v>
      </c>
      <c r="M670" t="s">
        <v>1023</v>
      </c>
      <c r="O670">
        <v>49</v>
      </c>
      <c r="P670" t="s">
        <v>41</v>
      </c>
      <c r="Q670" t="s">
        <v>42</v>
      </c>
      <c r="R670" t="s">
        <v>42</v>
      </c>
      <c r="S670" s="1">
        <v>43606.453854166699</v>
      </c>
      <c r="T670" t="s">
        <v>144</v>
      </c>
      <c r="U670" t="s">
        <v>135</v>
      </c>
      <c r="V670" t="s">
        <v>1024</v>
      </c>
      <c r="W670" s="1">
        <v>43277</v>
      </c>
      <c r="Y670">
        <v>1228751521</v>
      </c>
      <c r="AA670">
        <v>2000119449429</v>
      </c>
      <c r="AF670" t="s">
        <v>64</v>
      </c>
      <c r="AG670" t="s">
        <v>47</v>
      </c>
      <c r="AH670">
        <v>0</v>
      </c>
      <c r="AI670" t="s">
        <v>48</v>
      </c>
      <c r="AJ670">
        <v>456872.45730000001</v>
      </c>
      <c r="AK670">
        <v>9323.9277000000002</v>
      </c>
      <c r="AL670">
        <v>49</v>
      </c>
      <c r="AM670">
        <v>1002</v>
      </c>
      <c r="AN670" t="s">
        <v>49</v>
      </c>
      <c r="AO670" t="s">
        <v>50</v>
      </c>
      <c r="AP670" t="s">
        <v>51</v>
      </c>
      <c r="AR670">
        <f t="shared" si="165"/>
        <v>9323.9277000000002</v>
      </c>
      <c r="AS670">
        <f t="shared" si="166"/>
        <v>456872.45730000001</v>
      </c>
      <c r="AT670" s="2">
        <f t="shared" si="167"/>
        <v>20</v>
      </c>
      <c r="AU670" s="2">
        <f t="shared" si="168"/>
        <v>270393.90330000001</v>
      </c>
      <c r="AV670" s="3">
        <f t="shared" si="160"/>
        <v>1E-3</v>
      </c>
      <c r="AW670" s="2">
        <f t="shared" si="169"/>
        <v>90.130399786989017</v>
      </c>
      <c r="AX670" s="2">
        <f t="shared" si="161"/>
        <v>0</v>
      </c>
      <c r="AY670" s="2">
        <f t="shared" si="162"/>
        <v>0</v>
      </c>
      <c r="AZ670" s="2">
        <f t="shared" si="170"/>
        <v>18.026079957397805</v>
      </c>
      <c r="BA670" s="2">
        <f t="shared" si="171"/>
        <v>18.026079957397805</v>
      </c>
      <c r="BB670" s="2">
        <f t="shared" si="172"/>
        <v>36.05215991479561</v>
      </c>
      <c r="BC670" s="2">
        <f t="shared" si="173"/>
        <v>36.05215991479561</v>
      </c>
      <c r="BD670" s="2">
        <f t="shared" si="174"/>
        <v>54.078239872193407</v>
      </c>
      <c r="BE670" s="2">
        <f t="shared" si="175"/>
        <v>54.078239872193407</v>
      </c>
      <c r="BF670" s="2">
        <f t="shared" si="163"/>
        <v>1.4999999999999998</v>
      </c>
      <c r="BG670" s="2"/>
      <c r="BH670" s="2">
        <f t="shared" si="164"/>
        <v>39.657375906275171</v>
      </c>
    </row>
    <row r="671" spans="1:60" x14ac:dyDescent="0.25">
      <c r="A671">
        <v>2264320</v>
      </c>
      <c r="B671">
        <v>198440391</v>
      </c>
      <c r="C671" t="s">
        <v>132</v>
      </c>
      <c r="D671">
        <v>2019</v>
      </c>
      <c r="E671">
        <v>0</v>
      </c>
      <c r="F671">
        <v>0</v>
      </c>
      <c r="G671">
        <v>0</v>
      </c>
      <c r="H671">
        <v>0</v>
      </c>
      <c r="I671">
        <v>0</v>
      </c>
      <c r="J671">
        <v>0</v>
      </c>
      <c r="K671">
        <v>0</v>
      </c>
      <c r="L671">
        <v>0.33333000000000002</v>
      </c>
      <c r="M671" t="s">
        <v>1023</v>
      </c>
      <c r="O671">
        <v>49</v>
      </c>
      <c r="P671" t="s">
        <v>41</v>
      </c>
      <c r="Q671" t="s">
        <v>42</v>
      </c>
      <c r="R671" t="s">
        <v>42</v>
      </c>
      <c r="S671" s="1">
        <v>43606.455393518503</v>
      </c>
      <c r="T671" t="s">
        <v>144</v>
      </c>
      <c r="U671" t="s">
        <v>135</v>
      </c>
      <c r="V671" t="s">
        <v>1024</v>
      </c>
      <c r="W671" s="1">
        <v>43277</v>
      </c>
      <c r="Y671">
        <v>1228821917</v>
      </c>
      <c r="AA671">
        <v>2000120579947</v>
      </c>
      <c r="AF671" t="s">
        <v>64</v>
      </c>
      <c r="AG671" t="s">
        <v>47</v>
      </c>
      <c r="AH671">
        <v>0</v>
      </c>
      <c r="AI671" t="s">
        <v>48</v>
      </c>
      <c r="AJ671">
        <v>456872.45730000001</v>
      </c>
      <c r="AK671">
        <v>9323.9277000000002</v>
      </c>
      <c r="AL671">
        <v>49</v>
      </c>
      <c r="AM671">
        <v>1002</v>
      </c>
      <c r="AN671" t="s">
        <v>49</v>
      </c>
      <c r="AO671" t="s">
        <v>50</v>
      </c>
      <c r="AP671" t="s">
        <v>51</v>
      </c>
      <c r="AR671">
        <f t="shared" si="165"/>
        <v>9323.9277000000002</v>
      </c>
      <c r="AS671">
        <f t="shared" si="166"/>
        <v>456872.45730000001</v>
      </c>
      <c r="AT671" s="2">
        <f t="shared" si="167"/>
        <v>20</v>
      </c>
      <c r="AU671" s="2">
        <f t="shared" si="168"/>
        <v>270393.90330000001</v>
      </c>
      <c r="AV671" s="3">
        <f t="shared" si="160"/>
        <v>1E-3</v>
      </c>
      <c r="AW671" s="2">
        <f t="shared" si="169"/>
        <v>90.130399786989017</v>
      </c>
      <c r="AX671" s="2">
        <f t="shared" si="161"/>
        <v>0</v>
      </c>
      <c r="AY671" s="2">
        <f t="shared" si="162"/>
        <v>0</v>
      </c>
      <c r="AZ671" s="2">
        <f t="shared" si="170"/>
        <v>18.026079957397805</v>
      </c>
      <c r="BA671" s="2">
        <f t="shared" si="171"/>
        <v>18.026079957397805</v>
      </c>
      <c r="BB671" s="2">
        <f t="shared" si="172"/>
        <v>36.05215991479561</v>
      </c>
      <c r="BC671" s="2">
        <f t="shared" si="173"/>
        <v>36.05215991479561</v>
      </c>
      <c r="BD671" s="2">
        <f t="shared" si="174"/>
        <v>54.078239872193407</v>
      </c>
      <c r="BE671" s="2">
        <f t="shared" si="175"/>
        <v>54.078239872193407</v>
      </c>
      <c r="BF671" s="2">
        <f t="shared" si="163"/>
        <v>1.4999999999999998</v>
      </c>
      <c r="BG671" s="2"/>
      <c r="BH671" s="2">
        <f t="shared" si="164"/>
        <v>39.657375906275171</v>
      </c>
    </row>
    <row r="672" spans="1:60" x14ac:dyDescent="0.25">
      <c r="A672">
        <v>2258456</v>
      </c>
      <c r="B672">
        <v>179805453</v>
      </c>
      <c r="C672" t="s">
        <v>132</v>
      </c>
      <c r="D672">
        <v>2019</v>
      </c>
      <c r="E672">
        <v>0</v>
      </c>
      <c r="F672">
        <v>0</v>
      </c>
      <c r="G672">
        <v>0</v>
      </c>
      <c r="H672">
        <v>0</v>
      </c>
      <c r="I672">
        <v>0</v>
      </c>
      <c r="J672">
        <v>0</v>
      </c>
      <c r="K672">
        <v>0</v>
      </c>
      <c r="L672">
        <v>1</v>
      </c>
      <c r="M672" t="s">
        <v>1025</v>
      </c>
      <c r="O672">
        <v>41.5</v>
      </c>
      <c r="P672" t="s">
        <v>58</v>
      </c>
      <c r="Q672" t="s">
        <v>59</v>
      </c>
      <c r="R672" t="s">
        <v>130</v>
      </c>
      <c r="S672" s="1">
        <v>43606.433263888903</v>
      </c>
      <c r="T672" t="s">
        <v>144</v>
      </c>
      <c r="U672" t="s">
        <v>135</v>
      </c>
      <c r="V672" t="s">
        <v>1026</v>
      </c>
      <c r="W672" s="1">
        <v>42415</v>
      </c>
      <c r="X672" s="1">
        <v>43120</v>
      </c>
      <c r="Y672">
        <v>1227896870</v>
      </c>
      <c r="AA672">
        <v>100091760272</v>
      </c>
      <c r="AF672" t="s">
        <v>64</v>
      </c>
      <c r="AG672" t="s">
        <v>47</v>
      </c>
      <c r="AH672">
        <v>0</v>
      </c>
      <c r="AI672" t="s">
        <v>48</v>
      </c>
      <c r="AJ672">
        <v>77249.008900000001</v>
      </c>
      <c r="AK672">
        <v>1861.4219000000001</v>
      </c>
      <c r="AL672">
        <v>41.5</v>
      </c>
      <c r="AM672">
        <v>6003</v>
      </c>
      <c r="AN672" t="s">
        <v>199</v>
      </c>
      <c r="AO672" t="s">
        <v>50</v>
      </c>
      <c r="AP672" t="s">
        <v>51</v>
      </c>
      <c r="AR672">
        <f t="shared" si="165"/>
        <v>1861.4219000000001</v>
      </c>
      <c r="AS672">
        <f t="shared" si="166"/>
        <v>77249.008900000001</v>
      </c>
      <c r="AT672" s="2">
        <f t="shared" si="167"/>
        <v>20</v>
      </c>
      <c r="AU672" s="2">
        <f t="shared" si="168"/>
        <v>40020.570899999999</v>
      </c>
      <c r="AV672" s="3">
        <f t="shared" si="160"/>
        <v>1E-3</v>
      </c>
      <c r="AW672" s="2">
        <f t="shared" si="169"/>
        <v>40.020570900000003</v>
      </c>
      <c r="AX672" s="2">
        <f t="shared" si="161"/>
        <v>0</v>
      </c>
      <c r="AY672" s="2">
        <f t="shared" si="162"/>
        <v>0</v>
      </c>
      <c r="AZ672" s="2">
        <f t="shared" si="170"/>
        <v>8.0041141800000002</v>
      </c>
      <c r="BA672" s="2">
        <f t="shared" si="171"/>
        <v>8.0041141800000002</v>
      </c>
      <c r="BB672" s="2">
        <f t="shared" si="172"/>
        <v>16.00822836</v>
      </c>
      <c r="BC672" s="2">
        <f t="shared" si="173"/>
        <v>16.00822836</v>
      </c>
      <c r="BD672" s="2">
        <f t="shared" si="174"/>
        <v>24.012342540000002</v>
      </c>
      <c r="BE672" s="2">
        <f t="shared" si="175"/>
        <v>24.012342540000002</v>
      </c>
      <c r="BF672" s="2">
        <f t="shared" si="163"/>
        <v>1.5</v>
      </c>
      <c r="BG672" s="2"/>
      <c r="BH672" s="2">
        <f t="shared" si="164"/>
        <v>17.609051196000003</v>
      </c>
    </row>
    <row r="673" spans="1:60" x14ac:dyDescent="0.25">
      <c r="A673">
        <v>2258457</v>
      </c>
      <c r="B673">
        <v>179805453</v>
      </c>
      <c r="C673" t="s">
        <v>132</v>
      </c>
      <c r="D673">
        <v>2019</v>
      </c>
      <c r="E673">
        <v>0</v>
      </c>
      <c r="F673">
        <v>0</v>
      </c>
      <c r="G673">
        <v>0</v>
      </c>
      <c r="H673">
        <v>0</v>
      </c>
      <c r="I673">
        <v>0</v>
      </c>
      <c r="J673">
        <v>0</v>
      </c>
      <c r="K673">
        <v>0</v>
      </c>
      <c r="L673">
        <v>0.2</v>
      </c>
      <c r="M673" t="s">
        <v>1025</v>
      </c>
      <c r="O673">
        <v>41.5</v>
      </c>
      <c r="P673" t="s">
        <v>41</v>
      </c>
      <c r="Q673" t="s">
        <v>42</v>
      </c>
      <c r="R673" t="s">
        <v>42</v>
      </c>
      <c r="S673" s="1">
        <v>43606.435682870397</v>
      </c>
      <c r="T673" t="s">
        <v>144</v>
      </c>
      <c r="U673" t="s">
        <v>135</v>
      </c>
      <c r="V673" t="s">
        <v>1026</v>
      </c>
      <c r="W673" s="1">
        <v>43382</v>
      </c>
      <c r="Y673">
        <v>1227992468</v>
      </c>
      <c r="AA673">
        <v>100139130189</v>
      </c>
      <c r="AF673" t="s">
        <v>64</v>
      </c>
      <c r="AG673" t="s">
        <v>47</v>
      </c>
      <c r="AH673">
        <v>0</v>
      </c>
      <c r="AI673" t="s">
        <v>48</v>
      </c>
      <c r="AJ673">
        <v>77249.008900000001</v>
      </c>
      <c r="AK673">
        <v>1861.4219000000001</v>
      </c>
      <c r="AL673">
        <v>41.5</v>
      </c>
      <c r="AM673">
        <v>6003</v>
      </c>
      <c r="AN673" t="s">
        <v>199</v>
      </c>
      <c r="AO673" t="s">
        <v>50</v>
      </c>
      <c r="AP673" t="s">
        <v>51</v>
      </c>
      <c r="AR673">
        <f t="shared" si="165"/>
        <v>1861.4219000000001</v>
      </c>
      <c r="AS673">
        <f t="shared" si="166"/>
        <v>77249.008900000001</v>
      </c>
      <c r="AT673" s="2">
        <f t="shared" si="167"/>
        <v>20</v>
      </c>
      <c r="AU673" s="2">
        <f t="shared" si="168"/>
        <v>40020.570899999999</v>
      </c>
      <c r="AV673" s="3">
        <f t="shared" si="160"/>
        <v>1E-3</v>
      </c>
      <c r="AW673" s="2">
        <f t="shared" si="169"/>
        <v>8.0041141800000002</v>
      </c>
      <c r="AX673" s="2">
        <f t="shared" si="161"/>
        <v>0</v>
      </c>
      <c r="AY673" s="2">
        <f t="shared" si="162"/>
        <v>0</v>
      </c>
      <c r="AZ673" s="2">
        <f t="shared" si="170"/>
        <v>1.6008228360000001</v>
      </c>
      <c r="BA673" s="2">
        <f t="shared" si="171"/>
        <v>1.6008228360000001</v>
      </c>
      <c r="BB673" s="2">
        <f t="shared" si="172"/>
        <v>3.2016456720000002</v>
      </c>
      <c r="BC673" s="2">
        <f t="shared" si="173"/>
        <v>3.2016456720000002</v>
      </c>
      <c r="BD673" s="2">
        <f t="shared" si="174"/>
        <v>4.8024685079999996</v>
      </c>
      <c r="BE673" s="2">
        <f t="shared" si="175"/>
        <v>4.8024685079999996</v>
      </c>
      <c r="BF673" s="2">
        <f t="shared" si="163"/>
        <v>1.4999999999999998</v>
      </c>
      <c r="BG673" s="2"/>
      <c r="BH673" s="2">
        <f t="shared" si="164"/>
        <v>3.5218102392000006</v>
      </c>
    </row>
    <row r="674" spans="1:60" x14ac:dyDescent="0.25">
      <c r="A674">
        <v>2258458</v>
      </c>
      <c r="B674">
        <v>179805453</v>
      </c>
      <c r="C674" t="s">
        <v>132</v>
      </c>
      <c r="D674">
        <v>2019</v>
      </c>
      <c r="E674">
        <v>0</v>
      </c>
      <c r="F674">
        <v>0</v>
      </c>
      <c r="G674">
        <v>0</v>
      </c>
      <c r="H674">
        <v>0</v>
      </c>
      <c r="I674">
        <v>0</v>
      </c>
      <c r="J674">
        <v>0</v>
      </c>
      <c r="K674">
        <v>0</v>
      </c>
      <c r="L674">
        <v>0.2</v>
      </c>
      <c r="M674" t="s">
        <v>1025</v>
      </c>
      <c r="O674">
        <v>41.5</v>
      </c>
      <c r="P674" t="s">
        <v>41</v>
      </c>
      <c r="Q674" t="s">
        <v>42</v>
      </c>
      <c r="R674" t="s">
        <v>42</v>
      </c>
      <c r="S674" s="1">
        <v>43606.436087962997</v>
      </c>
      <c r="T674" t="s">
        <v>144</v>
      </c>
      <c r="U674" t="s">
        <v>135</v>
      </c>
      <c r="V674" t="s">
        <v>1026</v>
      </c>
      <c r="W674" s="1">
        <v>43382</v>
      </c>
      <c r="Y674">
        <v>1228008994</v>
      </c>
      <c r="AA674">
        <v>100204066704</v>
      </c>
      <c r="AF674" t="s">
        <v>64</v>
      </c>
      <c r="AG674" t="s">
        <v>47</v>
      </c>
      <c r="AH674">
        <v>0</v>
      </c>
      <c r="AI674" t="s">
        <v>48</v>
      </c>
      <c r="AJ674">
        <v>77249.008900000001</v>
      </c>
      <c r="AK674">
        <v>1861.4219000000001</v>
      </c>
      <c r="AL674">
        <v>41.5</v>
      </c>
      <c r="AM674">
        <v>6003</v>
      </c>
      <c r="AN674" t="s">
        <v>199</v>
      </c>
      <c r="AO674" t="s">
        <v>50</v>
      </c>
      <c r="AP674" t="s">
        <v>51</v>
      </c>
      <c r="AR674">
        <f t="shared" si="165"/>
        <v>1861.4219000000001</v>
      </c>
      <c r="AS674">
        <f t="shared" si="166"/>
        <v>77249.008900000001</v>
      </c>
      <c r="AT674" s="2">
        <f t="shared" si="167"/>
        <v>20</v>
      </c>
      <c r="AU674" s="2">
        <f t="shared" si="168"/>
        <v>40020.570899999999</v>
      </c>
      <c r="AV674" s="3">
        <f t="shared" si="160"/>
        <v>1E-3</v>
      </c>
      <c r="AW674" s="2">
        <f t="shared" si="169"/>
        <v>8.0041141800000002</v>
      </c>
      <c r="AX674" s="2">
        <f t="shared" si="161"/>
        <v>0</v>
      </c>
      <c r="AY674" s="2">
        <f t="shared" si="162"/>
        <v>0</v>
      </c>
      <c r="AZ674" s="2">
        <f t="shared" si="170"/>
        <v>1.6008228360000001</v>
      </c>
      <c r="BA674" s="2">
        <f t="shared" si="171"/>
        <v>1.6008228360000001</v>
      </c>
      <c r="BB674" s="2">
        <f t="shared" si="172"/>
        <v>3.2016456720000002</v>
      </c>
      <c r="BC674" s="2">
        <f t="shared" si="173"/>
        <v>3.2016456720000002</v>
      </c>
      <c r="BD674" s="2">
        <f t="shared" si="174"/>
        <v>4.8024685079999996</v>
      </c>
      <c r="BE674" s="2">
        <f t="shared" si="175"/>
        <v>4.8024685079999996</v>
      </c>
      <c r="BF674" s="2">
        <f t="shared" si="163"/>
        <v>1.4999999999999998</v>
      </c>
      <c r="BG674" s="2"/>
      <c r="BH674" s="2">
        <f t="shared" si="164"/>
        <v>3.5218102392000006</v>
      </c>
    </row>
    <row r="675" spans="1:60" x14ac:dyDescent="0.25">
      <c r="A675">
        <v>2258459</v>
      </c>
      <c r="B675">
        <v>179805453</v>
      </c>
      <c r="C675" t="s">
        <v>132</v>
      </c>
      <c r="D675">
        <v>2019</v>
      </c>
      <c r="E675">
        <v>0</v>
      </c>
      <c r="F675">
        <v>0</v>
      </c>
      <c r="G675">
        <v>0</v>
      </c>
      <c r="H675">
        <v>0</v>
      </c>
      <c r="I675">
        <v>0</v>
      </c>
      <c r="J675">
        <v>0</v>
      </c>
      <c r="K675">
        <v>0</v>
      </c>
      <c r="L675">
        <v>0.2</v>
      </c>
      <c r="M675" t="s">
        <v>1025</v>
      </c>
      <c r="O675">
        <v>41.5</v>
      </c>
      <c r="P675" t="s">
        <v>41</v>
      </c>
      <c r="Q675" t="s">
        <v>42</v>
      </c>
      <c r="R675" t="s">
        <v>42</v>
      </c>
      <c r="S675" s="1">
        <v>43606.457071759301</v>
      </c>
      <c r="T675" t="s">
        <v>144</v>
      </c>
      <c r="U675" t="s">
        <v>135</v>
      </c>
      <c r="V675" t="s">
        <v>1026</v>
      </c>
      <c r="W675" s="1">
        <v>43382</v>
      </c>
      <c r="Y675">
        <v>1228892772</v>
      </c>
      <c r="AA675">
        <v>2000116774377</v>
      </c>
      <c r="AF675" t="s">
        <v>64</v>
      </c>
      <c r="AG675" t="s">
        <v>47</v>
      </c>
      <c r="AH675">
        <v>0</v>
      </c>
      <c r="AI675" t="s">
        <v>48</v>
      </c>
      <c r="AJ675">
        <v>77249.008900000001</v>
      </c>
      <c r="AK675">
        <v>1861.4219000000001</v>
      </c>
      <c r="AL675">
        <v>41.5</v>
      </c>
      <c r="AM675">
        <v>6003</v>
      </c>
      <c r="AN675" t="s">
        <v>199</v>
      </c>
      <c r="AO675" t="s">
        <v>50</v>
      </c>
      <c r="AP675" t="s">
        <v>51</v>
      </c>
      <c r="AR675">
        <f t="shared" si="165"/>
        <v>1861.4219000000001</v>
      </c>
      <c r="AS675">
        <f t="shared" si="166"/>
        <v>77249.008900000001</v>
      </c>
      <c r="AT675" s="2">
        <f t="shared" si="167"/>
        <v>20</v>
      </c>
      <c r="AU675" s="2">
        <f t="shared" si="168"/>
        <v>40020.570899999999</v>
      </c>
      <c r="AV675" s="3">
        <f t="shared" si="160"/>
        <v>1E-3</v>
      </c>
      <c r="AW675" s="2">
        <f t="shared" si="169"/>
        <v>8.0041141800000002</v>
      </c>
      <c r="AX675" s="2">
        <f t="shared" si="161"/>
        <v>0</v>
      </c>
      <c r="AY675" s="2">
        <f t="shared" si="162"/>
        <v>0</v>
      </c>
      <c r="AZ675" s="2">
        <f t="shared" si="170"/>
        <v>1.6008228360000001</v>
      </c>
      <c r="BA675" s="2">
        <f t="shared" si="171"/>
        <v>1.6008228360000001</v>
      </c>
      <c r="BB675" s="2">
        <f t="shared" si="172"/>
        <v>3.2016456720000002</v>
      </c>
      <c r="BC675" s="2">
        <f t="shared" si="173"/>
        <v>3.2016456720000002</v>
      </c>
      <c r="BD675" s="2">
        <f t="shared" si="174"/>
        <v>4.8024685079999996</v>
      </c>
      <c r="BE675" s="2">
        <f t="shared" si="175"/>
        <v>4.8024685079999996</v>
      </c>
      <c r="BF675" s="2">
        <f t="shared" si="163"/>
        <v>1.4999999999999998</v>
      </c>
      <c r="BG675" s="2"/>
      <c r="BH675" s="2">
        <f t="shared" si="164"/>
        <v>3.5218102392000006</v>
      </c>
    </row>
    <row r="676" spans="1:60" x14ac:dyDescent="0.25">
      <c r="A676">
        <v>2258460</v>
      </c>
      <c r="B676">
        <v>179805453</v>
      </c>
      <c r="C676" t="s">
        <v>132</v>
      </c>
      <c r="D676">
        <v>2019</v>
      </c>
      <c r="E676">
        <v>0</v>
      </c>
      <c r="F676">
        <v>0</v>
      </c>
      <c r="G676">
        <v>0</v>
      </c>
      <c r="H676">
        <v>0</v>
      </c>
      <c r="I676">
        <v>0</v>
      </c>
      <c r="J676">
        <v>0</v>
      </c>
      <c r="K676">
        <v>0</v>
      </c>
      <c r="L676">
        <v>0.2</v>
      </c>
      <c r="M676" t="s">
        <v>1025</v>
      </c>
      <c r="O676">
        <v>41.5</v>
      </c>
      <c r="P676" t="s">
        <v>41</v>
      </c>
      <c r="Q676" t="s">
        <v>42</v>
      </c>
      <c r="R676" t="s">
        <v>42</v>
      </c>
      <c r="S676" s="1">
        <v>43606.457511574103</v>
      </c>
      <c r="T676" t="s">
        <v>144</v>
      </c>
      <c r="U676" t="s">
        <v>135</v>
      </c>
      <c r="V676" t="s">
        <v>1026</v>
      </c>
      <c r="W676" s="1">
        <v>43382</v>
      </c>
      <c r="Y676">
        <v>1228914437</v>
      </c>
      <c r="AA676">
        <v>2000121307407</v>
      </c>
      <c r="AF676" t="s">
        <v>64</v>
      </c>
      <c r="AG676" t="s">
        <v>47</v>
      </c>
      <c r="AH676">
        <v>0</v>
      </c>
      <c r="AI676" t="s">
        <v>48</v>
      </c>
      <c r="AJ676">
        <v>77249.008900000001</v>
      </c>
      <c r="AK676">
        <v>1861.4219000000001</v>
      </c>
      <c r="AL676">
        <v>41.5</v>
      </c>
      <c r="AM676">
        <v>6003</v>
      </c>
      <c r="AN676" t="s">
        <v>199</v>
      </c>
      <c r="AO676" t="s">
        <v>50</v>
      </c>
      <c r="AP676" t="s">
        <v>51</v>
      </c>
      <c r="AR676">
        <f t="shared" si="165"/>
        <v>1861.4219000000001</v>
      </c>
      <c r="AS676">
        <f t="shared" si="166"/>
        <v>77249.008900000001</v>
      </c>
      <c r="AT676" s="2">
        <f t="shared" si="167"/>
        <v>20</v>
      </c>
      <c r="AU676" s="2">
        <f t="shared" si="168"/>
        <v>40020.570899999999</v>
      </c>
      <c r="AV676" s="3">
        <f t="shared" si="160"/>
        <v>1E-3</v>
      </c>
      <c r="AW676" s="2">
        <f t="shared" si="169"/>
        <v>8.0041141800000002</v>
      </c>
      <c r="AX676" s="2">
        <f t="shared" si="161"/>
        <v>0</v>
      </c>
      <c r="AY676" s="2">
        <f t="shared" si="162"/>
        <v>0</v>
      </c>
      <c r="AZ676" s="2">
        <f t="shared" si="170"/>
        <v>1.6008228360000001</v>
      </c>
      <c r="BA676" s="2">
        <f t="shared" si="171"/>
        <v>1.6008228360000001</v>
      </c>
      <c r="BB676" s="2">
        <f t="shared" si="172"/>
        <v>3.2016456720000002</v>
      </c>
      <c r="BC676" s="2">
        <f t="shared" si="173"/>
        <v>3.2016456720000002</v>
      </c>
      <c r="BD676" s="2">
        <f t="shared" si="174"/>
        <v>4.8024685079999996</v>
      </c>
      <c r="BE676" s="2">
        <f t="shared" si="175"/>
        <v>4.8024685079999996</v>
      </c>
      <c r="BF676" s="2">
        <f t="shared" si="163"/>
        <v>1.4999999999999998</v>
      </c>
      <c r="BG676" s="2"/>
      <c r="BH676" s="2">
        <f t="shared" si="164"/>
        <v>3.5218102392000006</v>
      </c>
    </row>
    <row r="677" spans="1:60" x14ac:dyDescent="0.25">
      <c r="A677">
        <v>2258461</v>
      </c>
      <c r="B677">
        <v>179805453</v>
      </c>
      <c r="C677" t="s">
        <v>132</v>
      </c>
      <c r="D677">
        <v>2019</v>
      </c>
      <c r="E677">
        <v>0</v>
      </c>
      <c r="F677">
        <v>0</v>
      </c>
      <c r="G677">
        <v>0</v>
      </c>
      <c r="H677">
        <v>0</v>
      </c>
      <c r="I677">
        <v>0</v>
      </c>
      <c r="J677">
        <v>0</v>
      </c>
      <c r="K677">
        <v>0</v>
      </c>
      <c r="L677">
        <v>0.2</v>
      </c>
      <c r="M677" t="s">
        <v>1025</v>
      </c>
      <c r="O677">
        <v>41.5</v>
      </c>
      <c r="P677" t="s">
        <v>41</v>
      </c>
      <c r="Q677" t="s">
        <v>42</v>
      </c>
      <c r="R677" t="s">
        <v>42</v>
      </c>
      <c r="S677" s="1">
        <v>43606.436006944401</v>
      </c>
      <c r="T677" t="s">
        <v>144</v>
      </c>
      <c r="U677" t="s">
        <v>135</v>
      </c>
      <c r="V677" t="s">
        <v>1026</v>
      </c>
      <c r="W677" s="1">
        <v>43382</v>
      </c>
      <c r="Y677">
        <v>1228005620</v>
      </c>
      <c r="AA677">
        <v>2000121308256</v>
      </c>
      <c r="AF677" t="s">
        <v>64</v>
      </c>
      <c r="AG677" t="s">
        <v>47</v>
      </c>
      <c r="AH677">
        <v>0</v>
      </c>
      <c r="AI677" t="s">
        <v>48</v>
      </c>
      <c r="AJ677">
        <v>77249.008900000001</v>
      </c>
      <c r="AK677">
        <v>1861.4219000000001</v>
      </c>
      <c r="AL677">
        <v>41.5</v>
      </c>
      <c r="AM677">
        <v>6003</v>
      </c>
      <c r="AN677" t="s">
        <v>199</v>
      </c>
      <c r="AO677" t="s">
        <v>50</v>
      </c>
      <c r="AP677" t="s">
        <v>51</v>
      </c>
      <c r="AR677">
        <f t="shared" si="165"/>
        <v>1861.4219000000001</v>
      </c>
      <c r="AS677">
        <f t="shared" si="166"/>
        <v>77249.008900000001</v>
      </c>
      <c r="AT677" s="2">
        <f t="shared" si="167"/>
        <v>20</v>
      </c>
      <c r="AU677" s="2">
        <f t="shared" si="168"/>
        <v>40020.570899999999</v>
      </c>
      <c r="AV677" s="3">
        <f t="shared" si="160"/>
        <v>1E-3</v>
      </c>
      <c r="AW677" s="2">
        <f t="shared" si="169"/>
        <v>8.0041141800000002</v>
      </c>
      <c r="AX677" s="2">
        <f t="shared" si="161"/>
        <v>0</v>
      </c>
      <c r="AY677" s="2">
        <f t="shared" si="162"/>
        <v>0</v>
      </c>
      <c r="AZ677" s="2">
        <f t="shared" si="170"/>
        <v>1.6008228360000001</v>
      </c>
      <c r="BA677" s="2">
        <f t="shared" si="171"/>
        <v>1.6008228360000001</v>
      </c>
      <c r="BB677" s="2">
        <f t="shared" si="172"/>
        <v>3.2016456720000002</v>
      </c>
      <c r="BC677" s="2">
        <f t="shared" si="173"/>
        <v>3.2016456720000002</v>
      </c>
      <c r="BD677" s="2">
        <f t="shared" si="174"/>
        <v>4.8024685079999996</v>
      </c>
      <c r="BE677" s="2">
        <f t="shared" si="175"/>
        <v>4.8024685079999996</v>
      </c>
      <c r="BF677" s="2">
        <f t="shared" si="163"/>
        <v>1.4999999999999998</v>
      </c>
      <c r="BG677" s="2"/>
      <c r="BH677" s="2">
        <f t="shared" si="164"/>
        <v>3.5218102392000006</v>
      </c>
    </row>
    <row r="678" spans="1:60" x14ac:dyDescent="0.25">
      <c r="A678">
        <v>2258463</v>
      </c>
      <c r="B678">
        <v>179805453</v>
      </c>
      <c r="C678" t="s">
        <v>132</v>
      </c>
      <c r="D678">
        <v>2019</v>
      </c>
      <c r="E678">
        <v>0.14000000000000001</v>
      </c>
      <c r="F678">
        <v>0</v>
      </c>
      <c r="G678">
        <v>0</v>
      </c>
      <c r="H678">
        <v>0</v>
      </c>
      <c r="I678">
        <v>0</v>
      </c>
      <c r="J678">
        <v>0</v>
      </c>
      <c r="K678">
        <v>0</v>
      </c>
      <c r="L678">
        <v>1</v>
      </c>
      <c r="M678" t="s">
        <v>1025</v>
      </c>
      <c r="O678">
        <v>41.5</v>
      </c>
      <c r="P678" t="s">
        <v>41</v>
      </c>
      <c r="Q678" t="s">
        <v>42</v>
      </c>
      <c r="R678" t="s">
        <v>42</v>
      </c>
      <c r="S678" s="1">
        <v>43606.458159722199</v>
      </c>
      <c r="T678" t="s">
        <v>144</v>
      </c>
      <c r="U678" t="s">
        <v>135</v>
      </c>
      <c r="V678" t="s">
        <v>1026</v>
      </c>
      <c r="W678" s="1">
        <v>43120</v>
      </c>
      <c r="X678" s="1">
        <v>43382</v>
      </c>
      <c r="Y678">
        <v>1228941232</v>
      </c>
      <c r="AA678">
        <v>100132649160</v>
      </c>
      <c r="AF678" t="s">
        <v>64</v>
      </c>
      <c r="AG678" t="s">
        <v>47</v>
      </c>
      <c r="AH678">
        <v>0</v>
      </c>
      <c r="AI678" t="s">
        <v>48</v>
      </c>
      <c r="AJ678">
        <v>77249.008900000001</v>
      </c>
      <c r="AK678">
        <v>1861.4219000000001</v>
      </c>
      <c r="AL678">
        <v>41.5</v>
      </c>
      <c r="AM678">
        <v>6003</v>
      </c>
      <c r="AN678" t="s">
        <v>199</v>
      </c>
      <c r="AO678" t="s">
        <v>50</v>
      </c>
      <c r="AP678" t="s">
        <v>51</v>
      </c>
      <c r="AR678">
        <f t="shared" si="165"/>
        <v>1861.4219000000001</v>
      </c>
      <c r="AS678">
        <f t="shared" si="166"/>
        <v>77249.008900000001</v>
      </c>
      <c r="AT678" s="2">
        <f t="shared" si="167"/>
        <v>20</v>
      </c>
      <c r="AU678" s="2">
        <f t="shared" si="168"/>
        <v>40020.570899999999</v>
      </c>
      <c r="AV678" s="3">
        <f t="shared" si="160"/>
        <v>1E-3</v>
      </c>
      <c r="AW678" s="2">
        <f t="shared" si="169"/>
        <v>40.020570900000003</v>
      </c>
      <c r="AX678" s="2">
        <f t="shared" si="161"/>
        <v>0</v>
      </c>
      <c r="AY678" s="2">
        <f t="shared" si="162"/>
        <v>0</v>
      </c>
      <c r="AZ678" s="2">
        <f t="shared" si="170"/>
        <v>8.0041141800000002</v>
      </c>
      <c r="BA678" s="2">
        <f t="shared" si="171"/>
        <v>8.0041141800000002</v>
      </c>
      <c r="BB678" s="2">
        <f t="shared" si="172"/>
        <v>16.00822836</v>
      </c>
      <c r="BC678" s="2">
        <f t="shared" si="173"/>
        <v>16.00822836</v>
      </c>
      <c r="BD678" s="2">
        <f t="shared" si="174"/>
        <v>24.012342540000002</v>
      </c>
      <c r="BE678" s="2">
        <f t="shared" si="175"/>
        <v>24.012342540000002</v>
      </c>
      <c r="BF678" s="2">
        <f t="shared" si="163"/>
        <v>1.5</v>
      </c>
      <c r="BG678" s="2"/>
      <c r="BH678" s="2">
        <f t="shared" si="164"/>
        <v>17.609051196000003</v>
      </c>
    </row>
    <row r="679" spans="1:60" x14ac:dyDescent="0.25">
      <c r="A679">
        <v>2256243</v>
      </c>
      <c r="B679">
        <v>174849050</v>
      </c>
      <c r="C679" t="s">
        <v>132</v>
      </c>
      <c r="D679">
        <v>2019</v>
      </c>
      <c r="E679">
        <v>0.04</v>
      </c>
      <c r="F679">
        <v>0</v>
      </c>
      <c r="G679">
        <v>0</v>
      </c>
      <c r="H679">
        <v>0</v>
      </c>
      <c r="I679">
        <v>0</v>
      </c>
      <c r="J679">
        <v>0</v>
      </c>
      <c r="K679">
        <v>0</v>
      </c>
      <c r="L679">
        <v>1</v>
      </c>
      <c r="M679" t="s">
        <v>1027</v>
      </c>
      <c r="O679">
        <v>47</v>
      </c>
      <c r="P679" t="s">
        <v>58</v>
      </c>
      <c r="Q679" t="s">
        <v>59</v>
      </c>
      <c r="R679" t="s">
        <v>60</v>
      </c>
      <c r="S679" s="1">
        <v>43606.459606481498</v>
      </c>
      <c r="T679" t="s">
        <v>144</v>
      </c>
      <c r="U679" t="s">
        <v>135</v>
      </c>
      <c r="V679" t="s">
        <v>1028</v>
      </c>
      <c r="W679" s="1">
        <v>42439</v>
      </c>
      <c r="Y679">
        <v>1228999072</v>
      </c>
      <c r="AA679">
        <v>100097809748</v>
      </c>
      <c r="AD679" t="s">
        <v>62</v>
      </c>
      <c r="AF679" t="s">
        <v>64</v>
      </c>
      <c r="AG679" t="s">
        <v>47</v>
      </c>
      <c r="AH679">
        <v>0</v>
      </c>
      <c r="AI679" t="s">
        <v>48</v>
      </c>
      <c r="AJ679">
        <v>116638.4054</v>
      </c>
      <c r="AK679">
        <v>2481.6682000000001</v>
      </c>
      <c r="AL679">
        <v>47</v>
      </c>
      <c r="AM679">
        <v>6003</v>
      </c>
      <c r="AN679" t="s">
        <v>199</v>
      </c>
      <c r="AO679" t="s">
        <v>50</v>
      </c>
      <c r="AP679" t="s">
        <v>51</v>
      </c>
      <c r="AR679">
        <f t="shared" si="165"/>
        <v>2481.6682000000001</v>
      </c>
      <c r="AS679">
        <f t="shared" si="166"/>
        <v>116638.4054</v>
      </c>
      <c r="AT679" s="2">
        <f t="shared" si="167"/>
        <v>20</v>
      </c>
      <c r="AU679" s="2">
        <f t="shared" si="168"/>
        <v>67005.041400000002</v>
      </c>
      <c r="AV679" s="3">
        <f t="shared" si="160"/>
        <v>1E-3</v>
      </c>
      <c r="AW679" s="2">
        <f t="shared" si="169"/>
        <v>67.00504140000001</v>
      </c>
      <c r="AX679" s="2">
        <f t="shared" si="161"/>
        <v>0</v>
      </c>
      <c r="AY679" s="2">
        <f t="shared" si="162"/>
        <v>0</v>
      </c>
      <c r="AZ679" s="2">
        <f t="shared" si="170"/>
        <v>13.401008280000003</v>
      </c>
      <c r="BA679" s="2">
        <f t="shared" si="171"/>
        <v>13.401008280000003</v>
      </c>
      <c r="BB679" s="2">
        <f t="shared" si="172"/>
        <v>26.802016560000006</v>
      </c>
      <c r="BC679" s="2">
        <f t="shared" si="173"/>
        <v>26.802016560000006</v>
      </c>
      <c r="BD679" s="2">
        <f t="shared" si="174"/>
        <v>40.203024840000005</v>
      </c>
      <c r="BE679" s="2">
        <f t="shared" si="175"/>
        <v>40.203024840000005</v>
      </c>
      <c r="BF679" s="2">
        <f t="shared" si="163"/>
        <v>1.4999999999999998</v>
      </c>
      <c r="BG679" s="2"/>
      <c r="BH679" s="2">
        <f t="shared" si="164"/>
        <v>29.482218216000007</v>
      </c>
    </row>
    <row r="680" spans="1:60" x14ac:dyDescent="0.25">
      <c r="A680">
        <v>2258215</v>
      </c>
      <c r="B680">
        <v>179410872</v>
      </c>
      <c r="C680" t="s">
        <v>132</v>
      </c>
      <c r="D680">
        <v>2019</v>
      </c>
      <c r="E680">
        <v>0</v>
      </c>
      <c r="F680">
        <v>0</v>
      </c>
      <c r="G680">
        <v>0</v>
      </c>
      <c r="H680">
        <v>0</v>
      </c>
      <c r="I680">
        <v>0</v>
      </c>
      <c r="J680">
        <v>0</v>
      </c>
      <c r="K680">
        <v>0</v>
      </c>
      <c r="L680">
        <v>0.33333000000000002</v>
      </c>
      <c r="M680" t="s">
        <v>1029</v>
      </c>
      <c r="O680">
        <v>52</v>
      </c>
      <c r="P680" t="s">
        <v>41</v>
      </c>
      <c r="Q680" t="s">
        <v>42</v>
      </c>
      <c r="R680" t="s">
        <v>42</v>
      </c>
      <c r="S680" s="1">
        <v>43606.436342592599</v>
      </c>
      <c r="T680" t="s">
        <v>144</v>
      </c>
      <c r="U680" t="s">
        <v>135</v>
      </c>
      <c r="V680" t="s">
        <v>1030</v>
      </c>
      <c r="W680" s="1">
        <v>43196</v>
      </c>
      <c r="Y680">
        <v>1228018838</v>
      </c>
      <c r="AA680">
        <v>100138243298</v>
      </c>
      <c r="AF680" t="s">
        <v>64</v>
      </c>
      <c r="AG680" t="s">
        <v>47</v>
      </c>
      <c r="AH680">
        <v>0</v>
      </c>
      <c r="AI680" t="s">
        <v>48</v>
      </c>
      <c r="AJ680">
        <v>96825.991599999994</v>
      </c>
      <c r="AK680">
        <v>1862.0382999999999</v>
      </c>
      <c r="AL680">
        <v>52</v>
      </c>
      <c r="AM680">
        <v>6003</v>
      </c>
      <c r="AN680" t="s">
        <v>199</v>
      </c>
      <c r="AO680" t="s">
        <v>50</v>
      </c>
      <c r="AP680" t="s">
        <v>51</v>
      </c>
      <c r="AR680">
        <f t="shared" si="165"/>
        <v>1862.0382999999999</v>
      </c>
      <c r="AS680">
        <f t="shared" si="166"/>
        <v>96825.991599999994</v>
      </c>
      <c r="AT680" s="2">
        <f t="shared" si="167"/>
        <v>20</v>
      </c>
      <c r="AU680" s="2">
        <f t="shared" si="168"/>
        <v>59585.225599999998</v>
      </c>
      <c r="AV680" s="3">
        <f t="shared" si="160"/>
        <v>1E-3</v>
      </c>
      <c r="AW680" s="2">
        <f t="shared" si="169"/>
        <v>19.861543249248001</v>
      </c>
      <c r="AX680" s="2">
        <f t="shared" si="161"/>
        <v>0</v>
      </c>
      <c r="AY680" s="2">
        <f t="shared" si="162"/>
        <v>0</v>
      </c>
      <c r="AZ680" s="2">
        <f t="shared" si="170"/>
        <v>3.9723086498496003</v>
      </c>
      <c r="BA680" s="2">
        <f t="shared" si="171"/>
        <v>3.9723086498496003</v>
      </c>
      <c r="BB680" s="2">
        <f t="shared" si="172"/>
        <v>7.9446172996992006</v>
      </c>
      <c r="BC680" s="2">
        <f t="shared" si="173"/>
        <v>7.9446172996992006</v>
      </c>
      <c r="BD680" s="2">
        <f t="shared" si="174"/>
        <v>11.9169259495488</v>
      </c>
      <c r="BE680" s="2">
        <f t="shared" si="175"/>
        <v>11.9169259495488</v>
      </c>
      <c r="BF680" s="2">
        <f t="shared" si="163"/>
        <v>1.4999999999999998</v>
      </c>
      <c r="BG680" s="2"/>
      <c r="BH680" s="2">
        <f t="shared" si="164"/>
        <v>8.7390790296691208</v>
      </c>
    </row>
    <row r="681" spans="1:60" x14ac:dyDescent="0.25">
      <c r="A681">
        <v>2258216</v>
      </c>
      <c r="B681">
        <v>179410872</v>
      </c>
      <c r="C681" t="s">
        <v>132</v>
      </c>
      <c r="D681">
        <v>2019</v>
      </c>
      <c r="E681">
        <v>0</v>
      </c>
      <c r="F681">
        <v>0</v>
      </c>
      <c r="G681">
        <v>0</v>
      </c>
      <c r="H681">
        <v>0</v>
      </c>
      <c r="I681">
        <v>0</v>
      </c>
      <c r="J681">
        <v>0</v>
      </c>
      <c r="K681">
        <v>0</v>
      </c>
      <c r="L681">
        <v>1</v>
      </c>
      <c r="M681" t="s">
        <v>1029</v>
      </c>
      <c r="O681">
        <v>52</v>
      </c>
      <c r="P681" t="s">
        <v>41</v>
      </c>
      <c r="Q681" t="s">
        <v>42</v>
      </c>
      <c r="R681" t="s">
        <v>42</v>
      </c>
      <c r="S681" s="1">
        <v>43606.439583333296</v>
      </c>
      <c r="T681" t="s">
        <v>144</v>
      </c>
      <c r="U681" t="s">
        <v>135</v>
      </c>
      <c r="V681" t="s">
        <v>1030</v>
      </c>
      <c r="W681" s="1">
        <v>42951</v>
      </c>
      <c r="X681" s="1">
        <v>43196</v>
      </c>
      <c r="Y681">
        <v>1228151492</v>
      </c>
      <c r="AA681">
        <v>100186950310</v>
      </c>
      <c r="AF681" t="s">
        <v>64</v>
      </c>
      <c r="AG681" t="s">
        <v>47</v>
      </c>
      <c r="AH681">
        <v>0</v>
      </c>
      <c r="AI681" t="s">
        <v>48</v>
      </c>
      <c r="AJ681">
        <v>96825.991599999994</v>
      </c>
      <c r="AK681">
        <v>1862.0382999999999</v>
      </c>
      <c r="AL681">
        <v>52</v>
      </c>
      <c r="AM681">
        <v>6003</v>
      </c>
      <c r="AN681" t="s">
        <v>199</v>
      </c>
      <c r="AO681" t="s">
        <v>50</v>
      </c>
      <c r="AP681" t="s">
        <v>51</v>
      </c>
      <c r="AR681">
        <f t="shared" si="165"/>
        <v>1862.0382999999999</v>
      </c>
      <c r="AS681">
        <f t="shared" si="166"/>
        <v>96825.991599999994</v>
      </c>
      <c r="AT681" s="2">
        <f t="shared" si="167"/>
        <v>20</v>
      </c>
      <c r="AU681" s="2">
        <f t="shared" si="168"/>
        <v>59585.225599999998</v>
      </c>
      <c r="AV681" s="3">
        <f t="shared" si="160"/>
        <v>1E-3</v>
      </c>
      <c r="AW681" s="2">
        <f t="shared" si="169"/>
        <v>59.585225600000001</v>
      </c>
      <c r="AX681" s="2">
        <f t="shared" si="161"/>
        <v>0</v>
      </c>
      <c r="AY681" s="2">
        <f t="shared" si="162"/>
        <v>0</v>
      </c>
      <c r="AZ681" s="2">
        <f t="shared" si="170"/>
        <v>11.917045120000001</v>
      </c>
      <c r="BA681" s="2">
        <f t="shared" si="171"/>
        <v>11.917045120000001</v>
      </c>
      <c r="BB681" s="2">
        <f t="shared" si="172"/>
        <v>23.834090240000002</v>
      </c>
      <c r="BC681" s="2">
        <f t="shared" si="173"/>
        <v>23.834090240000002</v>
      </c>
      <c r="BD681" s="2">
        <f t="shared" si="174"/>
        <v>35.751135359999999</v>
      </c>
      <c r="BE681" s="2">
        <f t="shared" si="175"/>
        <v>35.751135359999999</v>
      </c>
      <c r="BF681" s="2">
        <f t="shared" si="163"/>
        <v>1.4999999999999998</v>
      </c>
      <c r="BG681" s="2"/>
      <c r="BH681" s="2">
        <f t="shared" si="164"/>
        <v>26.217499264000004</v>
      </c>
    </row>
    <row r="682" spans="1:60" x14ac:dyDescent="0.25">
      <c r="A682">
        <v>2258217</v>
      </c>
      <c r="B682">
        <v>179410872</v>
      </c>
      <c r="C682" t="s">
        <v>132</v>
      </c>
      <c r="D682">
        <v>2019</v>
      </c>
      <c r="E682">
        <v>0</v>
      </c>
      <c r="F682">
        <v>0</v>
      </c>
      <c r="G682">
        <v>0</v>
      </c>
      <c r="H682">
        <v>0</v>
      </c>
      <c r="I682">
        <v>0</v>
      </c>
      <c r="J682">
        <v>0</v>
      </c>
      <c r="K682">
        <v>0</v>
      </c>
      <c r="L682">
        <v>0.33333000000000002</v>
      </c>
      <c r="M682" t="s">
        <v>1029</v>
      </c>
      <c r="O682">
        <v>52</v>
      </c>
      <c r="P682" t="s">
        <v>41</v>
      </c>
      <c r="Q682" t="s">
        <v>42</v>
      </c>
      <c r="R682" t="s">
        <v>42</v>
      </c>
      <c r="S682" s="1">
        <v>43606.435104166703</v>
      </c>
      <c r="T682" t="s">
        <v>144</v>
      </c>
      <c r="U682" t="s">
        <v>135</v>
      </c>
      <c r="V682" t="s">
        <v>1030</v>
      </c>
      <c r="W682" s="1">
        <v>43196</v>
      </c>
      <c r="Y682">
        <v>1227970853</v>
      </c>
      <c r="AA682">
        <v>2000119271726</v>
      </c>
      <c r="AF682" t="s">
        <v>64</v>
      </c>
      <c r="AG682" t="s">
        <v>47</v>
      </c>
      <c r="AH682">
        <v>0</v>
      </c>
      <c r="AI682" t="s">
        <v>48</v>
      </c>
      <c r="AJ682">
        <v>96825.991599999994</v>
      </c>
      <c r="AK682">
        <v>1862.0382999999999</v>
      </c>
      <c r="AL682">
        <v>52</v>
      </c>
      <c r="AM682">
        <v>6003</v>
      </c>
      <c r="AN682" t="s">
        <v>199</v>
      </c>
      <c r="AO682" t="s">
        <v>50</v>
      </c>
      <c r="AP682" t="s">
        <v>51</v>
      </c>
      <c r="AR682">
        <f t="shared" si="165"/>
        <v>1862.0382999999999</v>
      </c>
      <c r="AS682">
        <f t="shared" si="166"/>
        <v>96825.991599999994</v>
      </c>
      <c r="AT682" s="2">
        <f t="shared" si="167"/>
        <v>20</v>
      </c>
      <c r="AU682" s="2">
        <f t="shared" si="168"/>
        <v>59585.225599999998</v>
      </c>
      <c r="AV682" s="3">
        <f t="shared" si="160"/>
        <v>1E-3</v>
      </c>
      <c r="AW682" s="2">
        <f t="shared" si="169"/>
        <v>19.861543249248001</v>
      </c>
      <c r="AX682" s="2">
        <f t="shared" si="161"/>
        <v>0</v>
      </c>
      <c r="AY682" s="2">
        <f t="shared" si="162"/>
        <v>0</v>
      </c>
      <c r="AZ682" s="2">
        <f t="shared" si="170"/>
        <v>3.9723086498496003</v>
      </c>
      <c r="BA682" s="2">
        <f t="shared" si="171"/>
        <v>3.9723086498496003</v>
      </c>
      <c r="BB682" s="2">
        <f t="shared" si="172"/>
        <v>7.9446172996992006</v>
      </c>
      <c r="BC682" s="2">
        <f t="shared" si="173"/>
        <v>7.9446172996992006</v>
      </c>
      <c r="BD682" s="2">
        <f t="shared" si="174"/>
        <v>11.9169259495488</v>
      </c>
      <c r="BE682" s="2">
        <f t="shared" si="175"/>
        <v>11.9169259495488</v>
      </c>
      <c r="BF682" s="2">
        <f t="shared" si="163"/>
        <v>1.4999999999999998</v>
      </c>
      <c r="BG682" s="2"/>
      <c r="BH682" s="2">
        <f t="shared" si="164"/>
        <v>8.7390790296691208</v>
      </c>
    </row>
    <row r="683" spans="1:60" x14ac:dyDescent="0.25">
      <c r="A683">
        <v>2258221</v>
      </c>
      <c r="B683">
        <v>179410872</v>
      </c>
      <c r="C683" t="s">
        <v>132</v>
      </c>
      <c r="D683">
        <v>2019</v>
      </c>
      <c r="E683">
        <v>0</v>
      </c>
      <c r="F683">
        <v>0</v>
      </c>
      <c r="G683">
        <v>0</v>
      </c>
      <c r="H683">
        <v>0</v>
      </c>
      <c r="I683">
        <v>0</v>
      </c>
      <c r="J683">
        <v>0</v>
      </c>
      <c r="K683">
        <v>0</v>
      </c>
      <c r="L683">
        <v>0.33333000000000002</v>
      </c>
      <c r="M683" t="s">
        <v>1029</v>
      </c>
      <c r="O683">
        <v>52</v>
      </c>
      <c r="P683" t="s">
        <v>41</v>
      </c>
      <c r="Q683" t="s">
        <v>42</v>
      </c>
      <c r="R683" t="s">
        <v>42</v>
      </c>
      <c r="S683" s="1">
        <v>43606.432604166701</v>
      </c>
      <c r="T683" t="s">
        <v>144</v>
      </c>
      <c r="U683" t="s">
        <v>135</v>
      </c>
      <c r="V683" t="s">
        <v>1030</v>
      </c>
      <c r="W683" s="1">
        <v>43196</v>
      </c>
      <c r="Y683">
        <v>1227870242</v>
      </c>
      <c r="AA683">
        <v>2000103538675</v>
      </c>
      <c r="AF683" t="s">
        <v>64</v>
      </c>
      <c r="AG683" t="s">
        <v>47</v>
      </c>
      <c r="AH683">
        <v>0</v>
      </c>
      <c r="AI683" t="s">
        <v>48</v>
      </c>
      <c r="AJ683">
        <v>96825.991599999994</v>
      </c>
      <c r="AK683">
        <v>1862.0382999999999</v>
      </c>
      <c r="AL683">
        <v>52</v>
      </c>
      <c r="AM683">
        <v>6003</v>
      </c>
      <c r="AN683" t="s">
        <v>199</v>
      </c>
      <c r="AO683" t="s">
        <v>50</v>
      </c>
      <c r="AP683" t="s">
        <v>51</v>
      </c>
      <c r="AR683">
        <f t="shared" si="165"/>
        <v>1862.0382999999999</v>
      </c>
      <c r="AS683">
        <f t="shared" si="166"/>
        <v>96825.991599999994</v>
      </c>
      <c r="AT683" s="2">
        <f t="shared" si="167"/>
        <v>20</v>
      </c>
      <c r="AU683" s="2">
        <f t="shared" si="168"/>
        <v>59585.225599999998</v>
      </c>
      <c r="AV683" s="3">
        <f t="shared" si="160"/>
        <v>1E-3</v>
      </c>
      <c r="AW683" s="2">
        <f t="shared" si="169"/>
        <v>19.861543249248001</v>
      </c>
      <c r="AX683" s="2">
        <f t="shared" si="161"/>
        <v>0</v>
      </c>
      <c r="AY683" s="2">
        <f t="shared" si="162"/>
        <v>0</v>
      </c>
      <c r="AZ683" s="2">
        <f t="shared" si="170"/>
        <v>3.9723086498496003</v>
      </c>
      <c r="BA683" s="2">
        <f t="shared" si="171"/>
        <v>3.9723086498496003</v>
      </c>
      <c r="BB683" s="2">
        <f t="shared" si="172"/>
        <v>7.9446172996992006</v>
      </c>
      <c r="BC683" s="2">
        <f t="shared" si="173"/>
        <v>7.9446172996992006</v>
      </c>
      <c r="BD683" s="2">
        <f t="shared" si="174"/>
        <v>11.9169259495488</v>
      </c>
      <c r="BE683" s="2">
        <f t="shared" si="175"/>
        <v>11.9169259495488</v>
      </c>
      <c r="BF683" s="2">
        <f t="shared" si="163"/>
        <v>1.4999999999999998</v>
      </c>
      <c r="BG683" s="2"/>
      <c r="BH683" s="2">
        <f t="shared" si="164"/>
        <v>8.7390790296691208</v>
      </c>
    </row>
    <row r="684" spans="1:60" x14ac:dyDescent="0.25">
      <c r="A684">
        <v>2258930</v>
      </c>
      <c r="B684">
        <v>181499594</v>
      </c>
      <c r="C684" t="s">
        <v>132</v>
      </c>
      <c r="D684">
        <v>2019</v>
      </c>
      <c r="E684">
        <v>0</v>
      </c>
      <c r="F684">
        <v>0</v>
      </c>
      <c r="G684">
        <v>0</v>
      </c>
      <c r="H684">
        <v>0</v>
      </c>
      <c r="I684">
        <v>0</v>
      </c>
      <c r="J684">
        <v>0</v>
      </c>
      <c r="K684">
        <v>0</v>
      </c>
      <c r="L684">
        <v>1</v>
      </c>
      <c r="M684" t="s">
        <v>1031</v>
      </c>
      <c r="O684">
        <v>58.2</v>
      </c>
      <c r="P684" t="s">
        <v>41</v>
      </c>
      <c r="Q684" t="s">
        <v>42</v>
      </c>
      <c r="R684" t="s">
        <v>42</v>
      </c>
      <c r="S684" s="1">
        <v>43606.4364236111</v>
      </c>
      <c r="T684" t="s">
        <v>144</v>
      </c>
      <c r="U684" t="s">
        <v>135</v>
      </c>
      <c r="V684" t="s">
        <v>1032</v>
      </c>
      <c r="W684" s="1">
        <v>42703</v>
      </c>
      <c r="Y684">
        <v>1228022150</v>
      </c>
      <c r="AA684">
        <v>100075398691</v>
      </c>
      <c r="AF684" t="s">
        <v>146</v>
      </c>
      <c r="AG684" t="s">
        <v>147</v>
      </c>
      <c r="AH684">
        <v>0</v>
      </c>
      <c r="AI684" t="s">
        <v>148</v>
      </c>
      <c r="AJ684">
        <v>480000.36780000001</v>
      </c>
      <c r="AK684">
        <v>8247.4290000000001</v>
      </c>
      <c r="AL684">
        <v>58.2</v>
      </c>
      <c r="AM684">
        <v>4001</v>
      </c>
      <c r="AN684" t="s">
        <v>154</v>
      </c>
      <c r="AO684" t="s">
        <v>150</v>
      </c>
      <c r="AP684" t="s">
        <v>151</v>
      </c>
      <c r="AR684">
        <f t="shared" si="165"/>
        <v>8247.4290000000001</v>
      </c>
      <c r="AS684">
        <f t="shared" si="166"/>
        <v>480000.36780000001</v>
      </c>
      <c r="AT684" s="2">
        <f t="shared" si="167"/>
        <v>0</v>
      </c>
      <c r="AU684" s="2">
        <f t="shared" si="168"/>
        <v>480000.36780000001</v>
      </c>
      <c r="AV684" s="3">
        <f t="shared" si="160"/>
        <v>5.0000000000000001E-3</v>
      </c>
      <c r="AW684" s="2">
        <f t="shared" si="169"/>
        <v>2400.001839</v>
      </c>
      <c r="AX684" s="2">
        <f t="shared" si="161"/>
        <v>0</v>
      </c>
      <c r="AY684" s="2">
        <f t="shared" si="162"/>
        <v>0</v>
      </c>
      <c r="AZ684" s="2">
        <f t="shared" si="170"/>
        <v>480.00036780000005</v>
      </c>
      <c r="BA684" s="2">
        <f t="shared" si="171"/>
        <v>480.00036780000005</v>
      </c>
      <c r="BB684" s="2">
        <f t="shared" si="172"/>
        <v>960.0007356000001</v>
      </c>
      <c r="BC684" s="2">
        <f t="shared" si="173"/>
        <v>960.0007356000001</v>
      </c>
      <c r="BD684" s="2">
        <f t="shared" si="174"/>
        <v>1440.0011033999999</v>
      </c>
      <c r="BE684" s="2">
        <f t="shared" si="175"/>
        <v>1440.0011033999999</v>
      </c>
      <c r="BF684" s="2">
        <f t="shared" si="163"/>
        <v>1.4999999999999998</v>
      </c>
      <c r="BG684" s="2"/>
      <c r="BH684" s="2">
        <f t="shared" si="164"/>
        <v>1056.0008091600002</v>
      </c>
    </row>
    <row r="685" spans="1:60" x14ac:dyDescent="0.25">
      <c r="A685">
        <v>2257592</v>
      </c>
      <c r="B685">
        <v>178736253</v>
      </c>
      <c r="C685" t="s">
        <v>132</v>
      </c>
      <c r="D685">
        <v>2019</v>
      </c>
      <c r="E685">
        <v>0</v>
      </c>
      <c r="F685">
        <v>0</v>
      </c>
      <c r="G685">
        <v>0</v>
      </c>
      <c r="H685">
        <v>0</v>
      </c>
      <c r="I685">
        <v>0</v>
      </c>
      <c r="J685">
        <v>0</v>
      </c>
      <c r="K685">
        <v>0</v>
      </c>
      <c r="L685">
        <v>1</v>
      </c>
      <c r="M685" t="s">
        <v>1033</v>
      </c>
      <c r="O685">
        <v>55.6</v>
      </c>
      <c r="P685" t="s">
        <v>41</v>
      </c>
      <c r="Q685" t="s">
        <v>42</v>
      </c>
      <c r="R685" t="s">
        <v>42</v>
      </c>
      <c r="S685" s="1">
        <v>43606.441307870402</v>
      </c>
      <c r="T685" t="s">
        <v>144</v>
      </c>
      <c r="U685" t="s">
        <v>135</v>
      </c>
      <c r="V685" t="s">
        <v>1034</v>
      </c>
      <c r="W685" s="1">
        <v>42579</v>
      </c>
      <c r="Y685">
        <v>1228222015</v>
      </c>
      <c r="AA685">
        <v>100139879590</v>
      </c>
      <c r="AF685" t="s">
        <v>64</v>
      </c>
      <c r="AG685" t="s">
        <v>47</v>
      </c>
      <c r="AH685">
        <v>0</v>
      </c>
      <c r="AI685" t="s">
        <v>48</v>
      </c>
      <c r="AJ685">
        <v>138007.01180000001</v>
      </c>
      <c r="AK685">
        <v>2482.1405</v>
      </c>
      <c r="AL685">
        <v>55.6</v>
      </c>
      <c r="AM685">
        <v>6003</v>
      </c>
      <c r="AN685" t="s">
        <v>199</v>
      </c>
      <c r="AO685" t="s">
        <v>50</v>
      </c>
      <c r="AP685" t="s">
        <v>51</v>
      </c>
      <c r="AR685">
        <f t="shared" si="165"/>
        <v>2482.1405</v>
      </c>
      <c r="AS685">
        <f t="shared" si="166"/>
        <v>138007.01180000001</v>
      </c>
      <c r="AT685" s="2">
        <f t="shared" si="167"/>
        <v>20</v>
      </c>
      <c r="AU685" s="2">
        <f t="shared" si="168"/>
        <v>88364.20180000001</v>
      </c>
      <c r="AV685" s="3">
        <f t="shared" si="160"/>
        <v>1E-3</v>
      </c>
      <c r="AW685" s="2">
        <f t="shared" si="169"/>
        <v>88.364201800000018</v>
      </c>
      <c r="AX685" s="2">
        <f t="shared" si="161"/>
        <v>0</v>
      </c>
      <c r="AY685" s="2">
        <f t="shared" si="162"/>
        <v>0</v>
      </c>
      <c r="AZ685" s="2">
        <f t="shared" si="170"/>
        <v>17.672840360000006</v>
      </c>
      <c r="BA685" s="2">
        <f t="shared" si="171"/>
        <v>17.672840360000006</v>
      </c>
      <c r="BB685" s="2">
        <f t="shared" si="172"/>
        <v>35.345680720000011</v>
      </c>
      <c r="BC685" s="2">
        <f t="shared" si="173"/>
        <v>35.345680720000011</v>
      </c>
      <c r="BD685" s="2">
        <f t="shared" si="174"/>
        <v>53.018521080000006</v>
      </c>
      <c r="BE685" s="2">
        <f t="shared" si="175"/>
        <v>53.018521080000006</v>
      </c>
      <c r="BF685" s="2">
        <f t="shared" si="163"/>
        <v>1.4999999999999998</v>
      </c>
      <c r="BG685" s="2"/>
      <c r="BH685" s="2">
        <f t="shared" si="164"/>
        <v>38.880248792000017</v>
      </c>
    </row>
    <row r="686" spans="1:60" x14ac:dyDescent="0.25">
      <c r="A686">
        <v>2258645</v>
      </c>
      <c r="B686">
        <v>181069495</v>
      </c>
      <c r="C686" t="s">
        <v>132</v>
      </c>
      <c r="D686">
        <v>2019</v>
      </c>
      <c r="E686">
        <v>0</v>
      </c>
      <c r="F686">
        <v>0</v>
      </c>
      <c r="G686">
        <v>0</v>
      </c>
      <c r="H686">
        <v>0</v>
      </c>
      <c r="I686">
        <v>0</v>
      </c>
      <c r="J686">
        <v>0</v>
      </c>
      <c r="K686">
        <v>0</v>
      </c>
      <c r="L686">
        <v>0.2</v>
      </c>
      <c r="M686" t="s">
        <v>1035</v>
      </c>
      <c r="O686">
        <v>50.7</v>
      </c>
      <c r="P686" t="s">
        <v>58</v>
      </c>
      <c r="Q686" t="s">
        <v>59</v>
      </c>
      <c r="R686" t="s">
        <v>60</v>
      </c>
      <c r="S686" s="1">
        <v>43606.439965277801</v>
      </c>
      <c r="T686" t="s">
        <v>144</v>
      </c>
      <c r="U686" t="s">
        <v>135</v>
      </c>
      <c r="V686" t="s">
        <v>1036</v>
      </c>
      <c r="W686" s="1">
        <v>42690</v>
      </c>
      <c r="Y686">
        <v>1228167182</v>
      </c>
      <c r="AA686">
        <v>100074531277</v>
      </c>
      <c r="AF686" t="s">
        <v>64</v>
      </c>
      <c r="AG686" t="s">
        <v>47</v>
      </c>
      <c r="AH686">
        <v>0</v>
      </c>
      <c r="AI686" t="s">
        <v>48</v>
      </c>
      <c r="AJ686">
        <v>125865.93399999999</v>
      </c>
      <c r="AK686">
        <v>2482.5628000000002</v>
      </c>
      <c r="AL686">
        <v>50.7</v>
      </c>
      <c r="AM686">
        <v>6003</v>
      </c>
      <c r="AN686" t="s">
        <v>199</v>
      </c>
      <c r="AO686" t="s">
        <v>50</v>
      </c>
      <c r="AP686" t="s">
        <v>51</v>
      </c>
      <c r="AR686">
        <f t="shared" si="165"/>
        <v>2482.5628000000002</v>
      </c>
      <c r="AS686">
        <f t="shared" si="166"/>
        <v>125865.93399999999</v>
      </c>
      <c r="AT686" s="2">
        <f t="shared" si="167"/>
        <v>20</v>
      </c>
      <c r="AU686" s="2">
        <f t="shared" si="168"/>
        <v>76214.677999999985</v>
      </c>
      <c r="AV686" s="3">
        <f t="shared" si="160"/>
        <v>1E-3</v>
      </c>
      <c r="AW686" s="2">
        <f t="shared" si="169"/>
        <v>15.242935599999999</v>
      </c>
      <c r="AX686" s="2">
        <f t="shared" si="161"/>
        <v>0</v>
      </c>
      <c r="AY686" s="2">
        <f t="shared" si="162"/>
        <v>0</v>
      </c>
      <c r="AZ686" s="2">
        <f t="shared" si="170"/>
        <v>3.0485871200000001</v>
      </c>
      <c r="BA686" s="2">
        <f t="shared" si="171"/>
        <v>3.0485871200000001</v>
      </c>
      <c r="BB686" s="2">
        <f t="shared" si="172"/>
        <v>6.0971742400000002</v>
      </c>
      <c r="BC686" s="2">
        <f t="shared" si="173"/>
        <v>6.0971742400000002</v>
      </c>
      <c r="BD686" s="2">
        <f t="shared" si="174"/>
        <v>9.1457613599999998</v>
      </c>
      <c r="BE686" s="2">
        <f t="shared" si="175"/>
        <v>9.1457613599999998</v>
      </c>
      <c r="BF686" s="2">
        <f t="shared" si="163"/>
        <v>1.5</v>
      </c>
      <c r="BG686" s="2"/>
      <c r="BH686" s="2">
        <f t="shared" si="164"/>
        <v>6.7068916640000005</v>
      </c>
    </row>
    <row r="687" spans="1:60" x14ac:dyDescent="0.25">
      <c r="A687">
        <v>2258646</v>
      </c>
      <c r="B687">
        <v>181069495</v>
      </c>
      <c r="C687" t="s">
        <v>132</v>
      </c>
      <c r="D687">
        <v>2019</v>
      </c>
      <c r="E687">
        <v>0</v>
      </c>
      <c r="F687">
        <v>0</v>
      </c>
      <c r="G687">
        <v>0</v>
      </c>
      <c r="H687">
        <v>0</v>
      </c>
      <c r="I687">
        <v>0</v>
      </c>
      <c r="J687">
        <v>0</v>
      </c>
      <c r="K687">
        <v>0</v>
      </c>
      <c r="L687">
        <v>0.2</v>
      </c>
      <c r="M687" t="s">
        <v>1035</v>
      </c>
      <c r="O687">
        <v>50.7</v>
      </c>
      <c r="P687" t="s">
        <v>41</v>
      </c>
      <c r="Q687" t="s">
        <v>42</v>
      </c>
      <c r="R687" t="s">
        <v>42</v>
      </c>
      <c r="S687" s="1">
        <v>43606.433703703697</v>
      </c>
      <c r="T687" t="s">
        <v>144</v>
      </c>
      <c r="U687" t="s">
        <v>135</v>
      </c>
      <c r="V687" t="s">
        <v>1036</v>
      </c>
      <c r="W687" s="1">
        <v>42690</v>
      </c>
      <c r="Y687">
        <v>1227914999</v>
      </c>
      <c r="AA687">
        <v>100092908023</v>
      </c>
      <c r="AF687" t="s">
        <v>64</v>
      </c>
      <c r="AG687" t="s">
        <v>47</v>
      </c>
      <c r="AH687">
        <v>0</v>
      </c>
      <c r="AI687" t="s">
        <v>48</v>
      </c>
      <c r="AJ687">
        <v>125865.93399999999</v>
      </c>
      <c r="AK687">
        <v>2482.5628000000002</v>
      </c>
      <c r="AL687">
        <v>50.7</v>
      </c>
      <c r="AM687">
        <v>6003</v>
      </c>
      <c r="AN687" t="s">
        <v>199</v>
      </c>
      <c r="AO687" t="s">
        <v>50</v>
      </c>
      <c r="AP687" t="s">
        <v>51</v>
      </c>
      <c r="AR687">
        <f t="shared" si="165"/>
        <v>2482.5628000000002</v>
      </c>
      <c r="AS687">
        <f t="shared" si="166"/>
        <v>125865.93399999999</v>
      </c>
      <c r="AT687" s="2">
        <f t="shared" si="167"/>
        <v>20</v>
      </c>
      <c r="AU687" s="2">
        <f t="shared" si="168"/>
        <v>76214.677999999985</v>
      </c>
      <c r="AV687" s="3">
        <f t="shared" si="160"/>
        <v>1E-3</v>
      </c>
      <c r="AW687" s="2">
        <f t="shared" si="169"/>
        <v>15.242935599999999</v>
      </c>
      <c r="AX687" s="2">
        <f t="shared" si="161"/>
        <v>0</v>
      </c>
      <c r="AY687" s="2">
        <f t="shared" si="162"/>
        <v>0</v>
      </c>
      <c r="AZ687" s="2">
        <f t="shared" si="170"/>
        <v>3.0485871200000001</v>
      </c>
      <c r="BA687" s="2">
        <f t="shared" si="171"/>
        <v>3.0485871200000001</v>
      </c>
      <c r="BB687" s="2">
        <f t="shared" si="172"/>
        <v>6.0971742400000002</v>
      </c>
      <c r="BC687" s="2">
        <f t="shared" si="173"/>
        <v>6.0971742400000002</v>
      </c>
      <c r="BD687" s="2">
        <f t="shared" si="174"/>
        <v>9.1457613599999998</v>
      </c>
      <c r="BE687" s="2">
        <f t="shared" si="175"/>
        <v>9.1457613599999998</v>
      </c>
      <c r="BF687" s="2">
        <f t="shared" si="163"/>
        <v>1.5</v>
      </c>
      <c r="BG687" s="2"/>
      <c r="BH687" s="2">
        <f t="shared" si="164"/>
        <v>6.7068916640000005</v>
      </c>
    </row>
    <row r="688" spans="1:60" x14ac:dyDescent="0.25">
      <c r="A688">
        <v>2258647</v>
      </c>
      <c r="B688">
        <v>181069495</v>
      </c>
      <c r="C688" t="s">
        <v>132</v>
      </c>
      <c r="D688">
        <v>2019</v>
      </c>
      <c r="E688">
        <v>0</v>
      </c>
      <c r="F688">
        <v>0</v>
      </c>
      <c r="G688">
        <v>0</v>
      </c>
      <c r="H688">
        <v>0</v>
      </c>
      <c r="I688">
        <v>0</v>
      </c>
      <c r="J688">
        <v>0</v>
      </c>
      <c r="K688">
        <v>0</v>
      </c>
      <c r="L688">
        <v>0.2</v>
      </c>
      <c r="M688" t="s">
        <v>1035</v>
      </c>
      <c r="O688">
        <v>50.7</v>
      </c>
      <c r="P688" t="s">
        <v>41</v>
      </c>
      <c r="Q688" t="s">
        <v>42</v>
      </c>
      <c r="R688" t="s">
        <v>42</v>
      </c>
      <c r="S688" s="1">
        <v>43606.439976851798</v>
      </c>
      <c r="T688" t="s">
        <v>144</v>
      </c>
      <c r="U688" t="s">
        <v>135</v>
      </c>
      <c r="V688" t="s">
        <v>1036</v>
      </c>
      <c r="W688" s="1">
        <v>42690</v>
      </c>
      <c r="Y688">
        <v>1228167468</v>
      </c>
      <c r="AA688">
        <v>100138264370</v>
      </c>
      <c r="AF688" t="s">
        <v>64</v>
      </c>
      <c r="AG688" t="s">
        <v>47</v>
      </c>
      <c r="AH688">
        <v>0</v>
      </c>
      <c r="AI688" t="s">
        <v>48</v>
      </c>
      <c r="AJ688">
        <v>125865.93399999999</v>
      </c>
      <c r="AK688">
        <v>2482.5628000000002</v>
      </c>
      <c r="AL688">
        <v>50.7</v>
      </c>
      <c r="AM688">
        <v>6003</v>
      </c>
      <c r="AN688" t="s">
        <v>199</v>
      </c>
      <c r="AO688" t="s">
        <v>50</v>
      </c>
      <c r="AP688" t="s">
        <v>51</v>
      </c>
      <c r="AR688">
        <f t="shared" si="165"/>
        <v>2482.5628000000002</v>
      </c>
      <c r="AS688">
        <f t="shared" si="166"/>
        <v>125865.93399999999</v>
      </c>
      <c r="AT688" s="2">
        <f t="shared" si="167"/>
        <v>20</v>
      </c>
      <c r="AU688" s="2">
        <f t="shared" si="168"/>
        <v>76214.677999999985</v>
      </c>
      <c r="AV688" s="3">
        <f t="shared" si="160"/>
        <v>1E-3</v>
      </c>
      <c r="AW688" s="2">
        <f t="shared" si="169"/>
        <v>15.242935599999999</v>
      </c>
      <c r="AX688" s="2">
        <f t="shared" si="161"/>
        <v>0</v>
      </c>
      <c r="AY688" s="2">
        <f t="shared" si="162"/>
        <v>0</v>
      </c>
      <c r="AZ688" s="2">
        <f t="shared" si="170"/>
        <v>3.0485871200000001</v>
      </c>
      <c r="BA688" s="2">
        <f t="shared" si="171"/>
        <v>3.0485871200000001</v>
      </c>
      <c r="BB688" s="2">
        <f t="shared" si="172"/>
        <v>6.0971742400000002</v>
      </c>
      <c r="BC688" s="2">
        <f t="shared" si="173"/>
        <v>6.0971742400000002</v>
      </c>
      <c r="BD688" s="2">
        <f t="shared" si="174"/>
        <v>9.1457613599999998</v>
      </c>
      <c r="BE688" s="2">
        <f t="shared" si="175"/>
        <v>9.1457613599999998</v>
      </c>
      <c r="BF688" s="2">
        <f t="shared" si="163"/>
        <v>1.5</v>
      </c>
      <c r="BG688" s="2"/>
      <c r="BH688" s="2">
        <f t="shared" si="164"/>
        <v>6.7068916640000005</v>
      </c>
    </row>
    <row r="689" spans="1:60" x14ac:dyDescent="0.25">
      <c r="A689">
        <v>2258648</v>
      </c>
      <c r="B689">
        <v>181069495</v>
      </c>
      <c r="C689" t="s">
        <v>132</v>
      </c>
      <c r="D689">
        <v>2019</v>
      </c>
      <c r="E689">
        <v>0</v>
      </c>
      <c r="F689">
        <v>0</v>
      </c>
      <c r="G689">
        <v>0</v>
      </c>
      <c r="H689">
        <v>0</v>
      </c>
      <c r="I689">
        <v>0</v>
      </c>
      <c r="J689">
        <v>0</v>
      </c>
      <c r="K689">
        <v>0</v>
      </c>
      <c r="L689">
        <v>0.2</v>
      </c>
      <c r="M689" t="s">
        <v>1035</v>
      </c>
      <c r="O689">
        <v>50.7</v>
      </c>
      <c r="P689" t="s">
        <v>41</v>
      </c>
      <c r="Q689" t="s">
        <v>42</v>
      </c>
      <c r="R689" t="s">
        <v>42</v>
      </c>
      <c r="S689" s="1">
        <v>43606.4358796296</v>
      </c>
      <c r="T689" t="s">
        <v>144</v>
      </c>
      <c r="U689" t="s">
        <v>135</v>
      </c>
      <c r="V689" t="s">
        <v>1036</v>
      </c>
      <c r="W689" s="1">
        <v>42690</v>
      </c>
      <c r="Y689">
        <v>1228000701</v>
      </c>
      <c r="AA689">
        <v>2000104504018</v>
      </c>
      <c r="AF689" t="s">
        <v>64</v>
      </c>
      <c r="AG689" t="s">
        <v>47</v>
      </c>
      <c r="AH689">
        <v>0</v>
      </c>
      <c r="AI689" t="s">
        <v>48</v>
      </c>
      <c r="AJ689">
        <v>125865.93399999999</v>
      </c>
      <c r="AK689">
        <v>2482.5628000000002</v>
      </c>
      <c r="AL689">
        <v>50.7</v>
      </c>
      <c r="AM689">
        <v>6003</v>
      </c>
      <c r="AN689" t="s">
        <v>199</v>
      </c>
      <c r="AO689" t="s">
        <v>50</v>
      </c>
      <c r="AP689" t="s">
        <v>51</v>
      </c>
      <c r="AR689">
        <f t="shared" si="165"/>
        <v>2482.5628000000002</v>
      </c>
      <c r="AS689">
        <f t="shared" si="166"/>
        <v>125865.93399999999</v>
      </c>
      <c r="AT689" s="2">
        <f t="shared" si="167"/>
        <v>20</v>
      </c>
      <c r="AU689" s="2">
        <f t="shared" si="168"/>
        <v>76214.677999999985</v>
      </c>
      <c r="AV689" s="3">
        <f t="shared" si="160"/>
        <v>1E-3</v>
      </c>
      <c r="AW689" s="2">
        <f t="shared" si="169"/>
        <v>15.242935599999999</v>
      </c>
      <c r="AX689" s="2">
        <f t="shared" si="161"/>
        <v>0</v>
      </c>
      <c r="AY689" s="2">
        <f t="shared" si="162"/>
        <v>0</v>
      </c>
      <c r="AZ689" s="2">
        <f t="shared" si="170"/>
        <v>3.0485871200000001</v>
      </c>
      <c r="BA689" s="2">
        <f t="shared" si="171"/>
        <v>3.0485871200000001</v>
      </c>
      <c r="BB689" s="2">
        <f t="shared" si="172"/>
        <v>6.0971742400000002</v>
      </c>
      <c r="BC689" s="2">
        <f t="shared" si="173"/>
        <v>6.0971742400000002</v>
      </c>
      <c r="BD689" s="2">
        <f t="shared" si="174"/>
        <v>9.1457613599999998</v>
      </c>
      <c r="BE689" s="2">
        <f t="shared" si="175"/>
        <v>9.1457613599999998</v>
      </c>
      <c r="BF689" s="2">
        <f t="shared" si="163"/>
        <v>1.5</v>
      </c>
      <c r="BG689" s="2"/>
      <c r="BH689" s="2">
        <f t="shared" si="164"/>
        <v>6.7068916640000005</v>
      </c>
    </row>
    <row r="690" spans="1:60" x14ac:dyDescent="0.25">
      <c r="A690">
        <v>2258649</v>
      </c>
      <c r="B690">
        <v>181069495</v>
      </c>
      <c r="C690" t="s">
        <v>132</v>
      </c>
      <c r="D690">
        <v>2019</v>
      </c>
      <c r="E690">
        <v>0</v>
      </c>
      <c r="F690">
        <v>0</v>
      </c>
      <c r="G690">
        <v>0</v>
      </c>
      <c r="H690">
        <v>0</v>
      </c>
      <c r="I690">
        <v>0</v>
      </c>
      <c r="J690">
        <v>0</v>
      </c>
      <c r="K690">
        <v>0</v>
      </c>
      <c r="L690">
        <v>0.2</v>
      </c>
      <c r="M690" t="s">
        <v>1035</v>
      </c>
      <c r="O690">
        <v>50.7</v>
      </c>
      <c r="P690" t="s">
        <v>41</v>
      </c>
      <c r="Q690" t="s">
        <v>42</v>
      </c>
      <c r="R690" t="s">
        <v>42</v>
      </c>
      <c r="S690" s="1">
        <v>43606.441192129598</v>
      </c>
      <c r="T690" t="s">
        <v>144</v>
      </c>
      <c r="U690" t="s">
        <v>135</v>
      </c>
      <c r="V690" t="s">
        <v>1036</v>
      </c>
      <c r="W690" s="1">
        <v>42690</v>
      </c>
      <c r="Y690">
        <v>1228217080</v>
      </c>
      <c r="AA690">
        <v>2000104504169</v>
      </c>
      <c r="AF690" t="s">
        <v>64</v>
      </c>
      <c r="AG690" t="s">
        <v>47</v>
      </c>
      <c r="AH690">
        <v>0</v>
      </c>
      <c r="AI690" t="s">
        <v>48</v>
      </c>
      <c r="AJ690">
        <v>125865.93399999999</v>
      </c>
      <c r="AK690">
        <v>2482.5628000000002</v>
      </c>
      <c r="AL690">
        <v>50.7</v>
      </c>
      <c r="AM690">
        <v>6003</v>
      </c>
      <c r="AN690" t="s">
        <v>199</v>
      </c>
      <c r="AO690" t="s">
        <v>50</v>
      </c>
      <c r="AP690" t="s">
        <v>51</v>
      </c>
      <c r="AR690">
        <f t="shared" si="165"/>
        <v>2482.5628000000002</v>
      </c>
      <c r="AS690">
        <f t="shared" si="166"/>
        <v>125865.93399999999</v>
      </c>
      <c r="AT690" s="2">
        <f t="shared" si="167"/>
        <v>20</v>
      </c>
      <c r="AU690" s="2">
        <f t="shared" si="168"/>
        <v>76214.677999999985</v>
      </c>
      <c r="AV690" s="3">
        <f t="shared" si="160"/>
        <v>1E-3</v>
      </c>
      <c r="AW690" s="2">
        <f t="shared" si="169"/>
        <v>15.242935599999999</v>
      </c>
      <c r="AX690" s="2">
        <f t="shared" si="161"/>
        <v>0</v>
      </c>
      <c r="AY690" s="2">
        <f t="shared" si="162"/>
        <v>0</v>
      </c>
      <c r="AZ690" s="2">
        <f t="shared" si="170"/>
        <v>3.0485871200000001</v>
      </c>
      <c r="BA690" s="2">
        <f t="shared" si="171"/>
        <v>3.0485871200000001</v>
      </c>
      <c r="BB690" s="2">
        <f t="shared" si="172"/>
        <v>6.0971742400000002</v>
      </c>
      <c r="BC690" s="2">
        <f t="shared" si="173"/>
        <v>6.0971742400000002</v>
      </c>
      <c r="BD690" s="2">
        <f t="shared" si="174"/>
        <v>9.1457613599999998</v>
      </c>
      <c r="BE690" s="2">
        <f t="shared" si="175"/>
        <v>9.1457613599999998</v>
      </c>
      <c r="BF690" s="2">
        <f t="shared" si="163"/>
        <v>1.5</v>
      </c>
      <c r="BG690" s="2"/>
      <c r="BH690" s="2">
        <f t="shared" si="164"/>
        <v>6.7068916640000005</v>
      </c>
    </row>
    <row r="691" spans="1:60" x14ac:dyDescent="0.25">
      <c r="A691">
        <v>2258914</v>
      </c>
      <c r="B691">
        <v>181619447</v>
      </c>
      <c r="C691" t="s">
        <v>132</v>
      </c>
      <c r="D691">
        <v>2019</v>
      </c>
      <c r="E691">
        <v>0</v>
      </c>
      <c r="F691">
        <v>0</v>
      </c>
      <c r="G691">
        <v>0</v>
      </c>
      <c r="H691">
        <v>0</v>
      </c>
      <c r="I691">
        <v>0</v>
      </c>
      <c r="J691">
        <v>0</v>
      </c>
      <c r="K691">
        <v>0</v>
      </c>
      <c r="L691">
        <v>1</v>
      </c>
      <c r="M691" t="s">
        <v>1037</v>
      </c>
      <c r="O691">
        <v>49.5</v>
      </c>
      <c r="P691" t="s">
        <v>41</v>
      </c>
      <c r="Q691" t="s">
        <v>42</v>
      </c>
      <c r="R691" t="s">
        <v>42</v>
      </c>
      <c r="S691" s="1">
        <v>43606.454768518503</v>
      </c>
      <c r="T691" t="s">
        <v>144</v>
      </c>
      <c r="U691" t="s">
        <v>135</v>
      </c>
      <c r="V691" t="s">
        <v>1038</v>
      </c>
      <c r="W691" s="1">
        <v>42690</v>
      </c>
      <c r="Y691">
        <v>1228791149</v>
      </c>
      <c r="AA691">
        <v>100097794864</v>
      </c>
      <c r="AF691" t="s">
        <v>64</v>
      </c>
      <c r="AG691" t="s">
        <v>47</v>
      </c>
      <c r="AH691">
        <v>0</v>
      </c>
      <c r="AI691" t="s">
        <v>48</v>
      </c>
      <c r="AJ691">
        <v>122884.1856</v>
      </c>
      <c r="AK691">
        <v>2482.5088000000001</v>
      </c>
      <c r="AL691">
        <v>49.5</v>
      </c>
      <c r="AM691">
        <v>6003</v>
      </c>
      <c r="AN691" t="s">
        <v>199</v>
      </c>
      <c r="AO691" t="s">
        <v>50</v>
      </c>
      <c r="AP691" t="s">
        <v>51</v>
      </c>
      <c r="AR691">
        <f t="shared" si="165"/>
        <v>2482.5088000000001</v>
      </c>
      <c r="AS691">
        <f t="shared" si="166"/>
        <v>122884.1856</v>
      </c>
      <c r="AT691" s="2">
        <f t="shared" si="167"/>
        <v>20</v>
      </c>
      <c r="AU691" s="2">
        <f t="shared" si="168"/>
        <v>73234.00959999999</v>
      </c>
      <c r="AV691" s="3">
        <f t="shared" si="160"/>
        <v>1E-3</v>
      </c>
      <c r="AW691" s="2">
        <f t="shared" si="169"/>
        <v>73.234009599999993</v>
      </c>
      <c r="AX691" s="2">
        <f t="shared" si="161"/>
        <v>0</v>
      </c>
      <c r="AY691" s="2">
        <f t="shared" si="162"/>
        <v>0</v>
      </c>
      <c r="AZ691" s="2">
        <f t="shared" si="170"/>
        <v>14.64680192</v>
      </c>
      <c r="BA691" s="2">
        <f t="shared" si="171"/>
        <v>14.64680192</v>
      </c>
      <c r="BB691" s="2">
        <f t="shared" si="172"/>
        <v>29.293603839999999</v>
      </c>
      <c r="BC691" s="2">
        <f t="shared" si="173"/>
        <v>29.293603839999999</v>
      </c>
      <c r="BD691" s="2">
        <f t="shared" si="174"/>
        <v>43.940405759999997</v>
      </c>
      <c r="BE691" s="2">
        <f t="shared" si="175"/>
        <v>43.940405759999997</v>
      </c>
      <c r="BF691" s="2">
        <f t="shared" si="163"/>
        <v>1.5</v>
      </c>
      <c r="BG691" s="2"/>
      <c r="BH691" s="2">
        <f t="shared" si="164"/>
        <v>32.222964224000002</v>
      </c>
    </row>
    <row r="692" spans="1:60" x14ac:dyDescent="0.25">
      <c r="A692">
        <v>2257785</v>
      </c>
      <c r="B692">
        <v>179491853</v>
      </c>
      <c r="C692" t="s">
        <v>132</v>
      </c>
      <c r="D692">
        <v>2019</v>
      </c>
      <c r="E692">
        <v>0</v>
      </c>
      <c r="F692">
        <v>0</v>
      </c>
      <c r="G692">
        <v>0</v>
      </c>
      <c r="H692">
        <v>0</v>
      </c>
      <c r="I692">
        <v>0</v>
      </c>
      <c r="J692">
        <v>0</v>
      </c>
      <c r="K692">
        <v>0</v>
      </c>
      <c r="L692">
        <v>1</v>
      </c>
      <c r="M692" t="s">
        <v>1039</v>
      </c>
      <c r="O692">
        <v>51.2</v>
      </c>
      <c r="P692" t="s">
        <v>41</v>
      </c>
      <c r="Q692" t="s">
        <v>42</v>
      </c>
      <c r="R692" t="s">
        <v>42</v>
      </c>
      <c r="S692" s="1">
        <v>43606.454930555599</v>
      </c>
      <c r="T692" t="s">
        <v>144</v>
      </c>
      <c r="U692" t="s">
        <v>135</v>
      </c>
      <c r="V692" t="s">
        <v>1040</v>
      </c>
      <c r="W692" s="1">
        <v>42613</v>
      </c>
      <c r="Y692">
        <v>1228798108</v>
      </c>
      <c r="AA692">
        <v>100171506717</v>
      </c>
      <c r="AF692" t="s">
        <v>64</v>
      </c>
      <c r="AG692" t="s">
        <v>47</v>
      </c>
      <c r="AH692">
        <v>0</v>
      </c>
      <c r="AI692" t="s">
        <v>48</v>
      </c>
      <c r="AJ692">
        <v>127092.8845</v>
      </c>
      <c r="AK692">
        <v>2482.2829000000002</v>
      </c>
      <c r="AL692">
        <v>51.2</v>
      </c>
      <c r="AM692">
        <v>6003</v>
      </c>
      <c r="AN692" t="s">
        <v>199</v>
      </c>
      <c r="AO692" t="s">
        <v>50</v>
      </c>
      <c r="AP692" t="s">
        <v>51</v>
      </c>
      <c r="AR692">
        <f t="shared" si="165"/>
        <v>2482.2829000000002</v>
      </c>
      <c r="AS692">
        <f t="shared" si="166"/>
        <v>127092.8845</v>
      </c>
      <c r="AT692" s="2">
        <f t="shared" si="167"/>
        <v>20</v>
      </c>
      <c r="AU692" s="2">
        <f t="shared" si="168"/>
        <v>77447.22649999999</v>
      </c>
      <c r="AV692" s="3">
        <f t="shared" si="160"/>
        <v>1E-3</v>
      </c>
      <c r="AW692" s="2">
        <f t="shared" si="169"/>
        <v>77.447226499999985</v>
      </c>
      <c r="AX692" s="2">
        <f t="shared" si="161"/>
        <v>0</v>
      </c>
      <c r="AY692" s="2">
        <f t="shared" si="162"/>
        <v>0</v>
      </c>
      <c r="AZ692" s="2">
        <f t="shared" si="170"/>
        <v>15.489445299999998</v>
      </c>
      <c r="BA692" s="2">
        <f t="shared" si="171"/>
        <v>15.489445299999998</v>
      </c>
      <c r="BB692" s="2">
        <f t="shared" si="172"/>
        <v>30.978890599999996</v>
      </c>
      <c r="BC692" s="2">
        <f t="shared" si="173"/>
        <v>30.978890599999996</v>
      </c>
      <c r="BD692" s="2">
        <f t="shared" si="174"/>
        <v>46.468335899999992</v>
      </c>
      <c r="BE692" s="2">
        <f t="shared" si="175"/>
        <v>46.468335899999992</v>
      </c>
      <c r="BF692" s="2">
        <f t="shared" si="163"/>
        <v>1.5</v>
      </c>
      <c r="BG692" s="2"/>
      <c r="BH692" s="2">
        <f t="shared" si="164"/>
        <v>34.07677966</v>
      </c>
    </row>
    <row r="693" spans="1:60" x14ac:dyDescent="0.25">
      <c r="A693">
        <v>2263741</v>
      </c>
      <c r="B693">
        <v>195201609</v>
      </c>
      <c r="C693" t="s">
        <v>132</v>
      </c>
      <c r="D693">
        <v>2019</v>
      </c>
      <c r="E693">
        <v>0</v>
      </c>
      <c r="F693">
        <v>0</v>
      </c>
      <c r="G693">
        <v>0</v>
      </c>
      <c r="H693">
        <v>0</v>
      </c>
      <c r="I693">
        <v>0</v>
      </c>
      <c r="J693">
        <v>0</v>
      </c>
      <c r="K693">
        <v>0</v>
      </c>
      <c r="L693">
        <v>1</v>
      </c>
      <c r="M693" t="s">
        <v>1041</v>
      </c>
      <c r="O693">
        <v>52.2</v>
      </c>
      <c r="P693" t="s">
        <v>41</v>
      </c>
      <c r="Q693" t="s">
        <v>42</v>
      </c>
      <c r="R693" t="s">
        <v>42</v>
      </c>
      <c r="S693" s="1">
        <v>43606.441678240699</v>
      </c>
      <c r="T693" t="s">
        <v>144</v>
      </c>
      <c r="U693" t="s">
        <v>135</v>
      </c>
      <c r="V693" t="s">
        <v>1042</v>
      </c>
      <c r="W693" s="1">
        <v>43143</v>
      </c>
      <c r="Y693">
        <v>1228237592</v>
      </c>
      <c r="AA693">
        <v>100081176982</v>
      </c>
      <c r="AF693" t="s">
        <v>64</v>
      </c>
      <c r="AG693" t="s">
        <v>47</v>
      </c>
      <c r="AH693">
        <v>0</v>
      </c>
      <c r="AI693" t="s">
        <v>48</v>
      </c>
      <c r="AJ693">
        <v>53756.922400000003</v>
      </c>
      <c r="AK693">
        <v>1029.8261</v>
      </c>
      <c r="AL693">
        <v>52.2</v>
      </c>
      <c r="AM693">
        <v>6002</v>
      </c>
      <c r="AN693" t="s">
        <v>1043</v>
      </c>
      <c r="AO693" t="s">
        <v>50</v>
      </c>
      <c r="AP693" t="s">
        <v>51</v>
      </c>
      <c r="AR693">
        <f t="shared" si="165"/>
        <v>1029.8261</v>
      </c>
      <c r="AS693">
        <f t="shared" si="166"/>
        <v>53756.922400000003</v>
      </c>
      <c r="AT693" s="2">
        <f t="shared" si="167"/>
        <v>20</v>
      </c>
      <c r="AU693" s="2">
        <f t="shared" si="168"/>
        <v>33160.400399999999</v>
      </c>
      <c r="AV693" s="3">
        <f t="shared" si="160"/>
        <v>1E-3</v>
      </c>
      <c r="AW693" s="2">
        <f t="shared" si="169"/>
        <v>33.1604004</v>
      </c>
      <c r="AX693" s="2">
        <f t="shared" si="161"/>
        <v>0</v>
      </c>
      <c r="AY693" s="2">
        <f t="shared" si="162"/>
        <v>0</v>
      </c>
      <c r="AZ693" s="2">
        <f t="shared" si="170"/>
        <v>6.6320800800000006</v>
      </c>
      <c r="BA693" s="2">
        <f t="shared" si="171"/>
        <v>6.6320800800000006</v>
      </c>
      <c r="BB693" s="2">
        <f t="shared" si="172"/>
        <v>13.264160160000001</v>
      </c>
      <c r="BC693" s="2">
        <f t="shared" si="173"/>
        <v>13.264160160000001</v>
      </c>
      <c r="BD693" s="2">
        <f t="shared" si="174"/>
        <v>19.896240240000001</v>
      </c>
      <c r="BE693" s="2">
        <f t="shared" si="175"/>
        <v>19.896240240000001</v>
      </c>
      <c r="BF693" s="2">
        <f t="shared" si="163"/>
        <v>1.5</v>
      </c>
      <c r="BG693" s="2"/>
      <c r="BH693" s="2">
        <f t="shared" si="164"/>
        <v>14.590576176000003</v>
      </c>
    </row>
    <row r="694" spans="1:60" x14ac:dyDescent="0.25">
      <c r="A694">
        <v>2261368</v>
      </c>
      <c r="B694">
        <v>199125073</v>
      </c>
      <c r="C694" t="s">
        <v>132</v>
      </c>
      <c r="D694">
        <v>2019</v>
      </c>
      <c r="E694">
        <v>0.33</v>
      </c>
      <c r="F694">
        <v>0</v>
      </c>
      <c r="G694">
        <v>0</v>
      </c>
      <c r="H694">
        <v>0</v>
      </c>
      <c r="I694">
        <v>0</v>
      </c>
      <c r="J694">
        <v>0</v>
      </c>
      <c r="K694">
        <v>0</v>
      </c>
      <c r="L694">
        <v>1</v>
      </c>
      <c r="M694" t="s">
        <v>1044</v>
      </c>
      <c r="O694">
        <v>41.7</v>
      </c>
      <c r="P694" t="s">
        <v>58</v>
      </c>
      <c r="Q694" t="s">
        <v>59</v>
      </c>
      <c r="R694" t="s">
        <v>60</v>
      </c>
      <c r="S694" s="1">
        <v>43606.456238425897</v>
      </c>
      <c r="T694" t="s">
        <v>144</v>
      </c>
      <c r="U694" t="s">
        <v>135</v>
      </c>
      <c r="V694" t="s">
        <v>1045</v>
      </c>
      <c r="W694" s="1">
        <v>43312</v>
      </c>
      <c r="Y694">
        <v>1228857237</v>
      </c>
      <c r="AA694">
        <v>100080770133</v>
      </c>
      <c r="AF694" t="s">
        <v>64</v>
      </c>
      <c r="AG694" t="s">
        <v>198</v>
      </c>
      <c r="AH694">
        <v>0</v>
      </c>
      <c r="AI694" t="s">
        <v>48</v>
      </c>
      <c r="AJ694">
        <v>103496.4268</v>
      </c>
      <c r="AK694">
        <v>2481.9286999999999</v>
      </c>
      <c r="AL694">
        <v>41.7</v>
      </c>
      <c r="AM694">
        <v>6003</v>
      </c>
      <c r="AN694" t="s">
        <v>199</v>
      </c>
      <c r="AO694" t="s">
        <v>50</v>
      </c>
      <c r="AP694" t="s">
        <v>198</v>
      </c>
      <c r="AR694">
        <f t="shared" si="165"/>
        <v>2481.9286999999999</v>
      </c>
      <c r="AS694">
        <f t="shared" si="166"/>
        <v>103496.4268</v>
      </c>
      <c r="AT694" s="2">
        <f t="shared" si="167"/>
        <v>20</v>
      </c>
      <c r="AU694" s="2">
        <f t="shared" si="168"/>
        <v>53857.852800000001</v>
      </c>
      <c r="AV694" s="3">
        <f t="shared" si="160"/>
        <v>1E-3</v>
      </c>
      <c r="AW694" s="2">
        <f t="shared" si="169"/>
        <v>53.857852800000003</v>
      </c>
      <c r="AX694" s="2">
        <f t="shared" si="161"/>
        <v>0</v>
      </c>
      <c r="AY694" s="2">
        <f t="shared" si="162"/>
        <v>0</v>
      </c>
      <c r="AZ694" s="2">
        <f t="shared" si="170"/>
        <v>10.771570560000001</v>
      </c>
      <c r="BA694" s="2">
        <f t="shared" si="171"/>
        <v>10.771570560000001</v>
      </c>
      <c r="BB694" s="2">
        <f t="shared" si="172"/>
        <v>21.543141120000001</v>
      </c>
      <c r="BC694" s="2">
        <f t="shared" si="173"/>
        <v>21.543141120000001</v>
      </c>
      <c r="BD694" s="2">
        <f t="shared" si="174"/>
        <v>32.314711680000002</v>
      </c>
      <c r="BE694" s="2">
        <f t="shared" si="175"/>
        <v>32.314711680000002</v>
      </c>
      <c r="BF694" s="2">
        <f t="shared" si="163"/>
        <v>1.5</v>
      </c>
      <c r="BG694" s="2"/>
      <c r="BH694" s="2">
        <f t="shared" si="164"/>
        <v>23.697455232000003</v>
      </c>
    </row>
    <row r="695" spans="1:60" x14ac:dyDescent="0.25">
      <c r="A695">
        <v>2261369</v>
      </c>
      <c r="B695">
        <v>199125073</v>
      </c>
      <c r="C695" t="s">
        <v>132</v>
      </c>
      <c r="D695">
        <v>2019</v>
      </c>
      <c r="E695">
        <v>0</v>
      </c>
      <c r="F695">
        <v>0</v>
      </c>
      <c r="G695">
        <v>0</v>
      </c>
      <c r="H695">
        <v>0</v>
      </c>
      <c r="I695">
        <v>0</v>
      </c>
      <c r="J695">
        <v>0</v>
      </c>
      <c r="K695">
        <v>0</v>
      </c>
      <c r="L695">
        <v>1</v>
      </c>
      <c r="M695" t="s">
        <v>1044</v>
      </c>
      <c r="O695">
        <v>41.7</v>
      </c>
      <c r="P695" t="s">
        <v>41</v>
      </c>
      <c r="Q695" t="s">
        <v>42</v>
      </c>
      <c r="R695" t="s">
        <v>42</v>
      </c>
      <c r="S695" s="1">
        <v>43606.440914351901</v>
      </c>
      <c r="T695" t="s">
        <v>144</v>
      </c>
      <c r="U695" t="s">
        <v>135</v>
      </c>
      <c r="V695" t="s">
        <v>1045</v>
      </c>
      <c r="W695" s="1">
        <v>43293</v>
      </c>
      <c r="X695" s="1">
        <v>43312</v>
      </c>
      <c r="Y695">
        <v>1228205712</v>
      </c>
      <c r="AA695">
        <v>100097810521</v>
      </c>
      <c r="AF695" t="s">
        <v>64</v>
      </c>
      <c r="AG695" t="s">
        <v>198</v>
      </c>
      <c r="AH695">
        <v>0</v>
      </c>
      <c r="AI695" t="s">
        <v>48</v>
      </c>
      <c r="AJ695">
        <v>103496.4268</v>
      </c>
      <c r="AK695">
        <v>2481.9286999999999</v>
      </c>
      <c r="AL695">
        <v>41.7</v>
      </c>
      <c r="AM695">
        <v>6003</v>
      </c>
      <c r="AN695" t="s">
        <v>199</v>
      </c>
      <c r="AO695" t="s">
        <v>50</v>
      </c>
      <c r="AP695" t="s">
        <v>198</v>
      </c>
      <c r="AR695">
        <f t="shared" si="165"/>
        <v>2481.9286999999999</v>
      </c>
      <c r="AS695">
        <f t="shared" si="166"/>
        <v>103496.4268</v>
      </c>
      <c r="AT695" s="2">
        <f t="shared" si="167"/>
        <v>20</v>
      </c>
      <c r="AU695" s="2">
        <f t="shared" si="168"/>
        <v>53857.852800000001</v>
      </c>
      <c r="AV695" s="3">
        <f t="shared" si="160"/>
        <v>1E-3</v>
      </c>
      <c r="AW695" s="2">
        <f t="shared" si="169"/>
        <v>53.857852800000003</v>
      </c>
      <c r="AX695" s="2">
        <f t="shared" si="161"/>
        <v>0</v>
      </c>
      <c r="AY695" s="2">
        <f t="shared" si="162"/>
        <v>0</v>
      </c>
      <c r="AZ695" s="2">
        <f t="shared" si="170"/>
        <v>10.771570560000001</v>
      </c>
      <c r="BA695" s="2">
        <f t="shared" si="171"/>
        <v>10.771570560000001</v>
      </c>
      <c r="BB695" s="2">
        <f t="shared" si="172"/>
        <v>21.543141120000001</v>
      </c>
      <c r="BC695" s="2">
        <f t="shared" si="173"/>
        <v>21.543141120000001</v>
      </c>
      <c r="BD695" s="2">
        <f t="shared" si="174"/>
        <v>32.314711680000002</v>
      </c>
      <c r="BE695" s="2">
        <f t="shared" si="175"/>
        <v>32.314711680000002</v>
      </c>
      <c r="BF695" s="2">
        <f t="shared" si="163"/>
        <v>1.5</v>
      </c>
      <c r="BG695" s="2"/>
      <c r="BH695" s="2">
        <f t="shared" si="164"/>
        <v>23.697455232000003</v>
      </c>
    </row>
    <row r="696" spans="1:60" x14ac:dyDescent="0.25">
      <c r="A696">
        <v>2252187</v>
      </c>
      <c r="B696">
        <v>161975769</v>
      </c>
      <c r="C696" t="s">
        <v>132</v>
      </c>
      <c r="D696">
        <v>2019</v>
      </c>
      <c r="E696">
        <v>0.04</v>
      </c>
      <c r="F696">
        <v>38</v>
      </c>
      <c r="G696">
        <v>37</v>
      </c>
      <c r="H696">
        <v>0</v>
      </c>
      <c r="I696">
        <v>91287.28</v>
      </c>
      <c r="J696">
        <v>0</v>
      </c>
      <c r="K696">
        <v>0</v>
      </c>
      <c r="L696">
        <v>0.14285999999999999</v>
      </c>
      <c r="M696" t="s">
        <v>1046</v>
      </c>
      <c r="N696">
        <v>431472.74</v>
      </c>
      <c r="O696">
        <v>53.2</v>
      </c>
      <c r="P696" t="s">
        <v>41</v>
      </c>
      <c r="Q696" t="s">
        <v>42</v>
      </c>
      <c r="R696" t="s">
        <v>42</v>
      </c>
      <c r="S696" s="1">
        <v>43606.432731481502</v>
      </c>
      <c r="T696" t="s">
        <v>144</v>
      </c>
      <c r="U696" t="s">
        <v>135</v>
      </c>
      <c r="V696" t="s">
        <v>1047</v>
      </c>
      <c r="W696" s="1">
        <v>42117</v>
      </c>
      <c r="Y696">
        <v>1227875012</v>
      </c>
      <c r="AA696">
        <v>100068232983</v>
      </c>
      <c r="AF696" t="s">
        <v>46</v>
      </c>
      <c r="AG696" t="s">
        <v>267</v>
      </c>
      <c r="AH696">
        <v>0</v>
      </c>
      <c r="AI696" t="s">
        <v>148</v>
      </c>
      <c r="AJ696">
        <v>98970.9179</v>
      </c>
      <c r="AK696">
        <v>1860.3556000000001</v>
      </c>
      <c r="AL696">
        <v>53.2</v>
      </c>
      <c r="AM696">
        <v>4001</v>
      </c>
      <c r="AN696" t="s">
        <v>199</v>
      </c>
      <c r="AO696" t="s">
        <v>268</v>
      </c>
      <c r="AP696" t="s">
        <v>269</v>
      </c>
      <c r="AR696">
        <f t="shared" si="165"/>
        <v>1860.3556000000001</v>
      </c>
      <c r="AS696">
        <f t="shared" si="166"/>
        <v>98970.9179</v>
      </c>
      <c r="AT696" s="2">
        <f t="shared" si="167"/>
        <v>50</v>
      </c>
      <c r="AU696" s="2">
        <f t="shared" si="168"/>
        <v>5953.1379000000015</v>
      </c>
      <c r="AV696" s="3">
        <f t="shared" si="160"/>
        <v>1E-3</v>
      </c>
      <c r="AW696" s="2">
        <f t="shared" si="169"/>
        <v>0.85046528039400016</v>
      </c>
      <c r="AX696" s="2">
        <f t="shared" si="161"/>
        <v>431472.74</v>
      </c>
      <c r="AY696" s="2">
        <f t="shared" si="162"/>
        <v>38</v>
      </c>
      <c r="AZ696" s="2">
        <f t="shared" si="170"/>
        <v>0.85046528039400016</v>
      </c>
      <c r="BA696" s="2">
        <f t="shared" si="171"/>
        <v>0.85046528039400016</v>
      </c>
      <c r="BB696" s="2">
        <f t="shared" si="172"/>
        <v>0.85046528039400016</v>
      </c>
      <c r="BC696" s="2">
        <f t="shared" si="173"/>
        <v>0.85046528039400016</v>
      </c>
      <c r="BD696" s="2">
        <f t="shared" si="174"/>
        <v>0.85046528039400016</v>
      </c>
      <c r="BE696" s="2">
        <f t="shared" si="175"/>
        <v>0.85046528039400016</v>
      </c>
      <c r="BF696" s="2">
        <f t="shared" si="163"/>
        <v>1</v>
      </c>
      <c r="BG696" s="2"/>
      <c r="BH696" s="2">
        <f t="shared" si="164"/>
        <v>0.85046528039400016</v>
      </c>
    </row>
    <row r="697" spans="1:60" x14ac:dyDescent="0.25">
      <c r="A697">
        <v>2252188</v>
      </c>
      <c r="B697">
        <v>161975769</v>
      </c>
      <c r="C697" t="s">
        <v>132</v>
      </c>
      <c r="D697">
        <v>2019</v>
      </c>
      <c r="E697">
        <v>0.04</v>
      </c>
      <c r="F697">
        <v>38</v>
      </c>
      <c r="G697">
        <v>37</v>
      </c>
      <c r="H697">
        <v>0</v>
      </c>
      <c r="I697">
        <v>91287.28</v>
      </c>
      <c r="J697">
        <v>0</v>
      </c>
      <c r="K697">
        <v>0</v>
      </c>
      <c r="L697">
        <v>0.14285999999999999</v>
      </c>
      <c r="M697" t="s">
        <v>1046</v>
      </c>
      <c r="N697">
        <v>431472.74</v>
      </c>
      <c r="O697">
        <v>53.2</v>
      </c>
      <c r="P697" t="s">
        <v>41</v>
      </c>
      <c r="Q697" t="s">
        <v>42</v>
      </c>
      <c r="R697" t="s">
        <v>42</v>
      </c>
      <c r="S697" s="1">
        <v>43606.432453703703</v>
      </c>
      <c r="T697" t="s">
        <v>144</v>
      </c>
      <c r="U697" t="s">
        <v>135</v>
      </c>
      <c r="V697" t="s">
        <v>1047</v>
      </c>
      <c r="W697" s="1">
        <v>42117</v>
      </c>
      <c r="Y697">
        <v>1227864376</v>
      </c>
      <c r="AA697">
        <v>100080744077</v>
      </c>
      <c r="AF697" t="s">
        <v>46</v>
      </c>
      <c r="AG697" t="s">
        <v>267</v>
      </c>
      <c r="AH697">
        <v>0</v>
      </c>
      <c r="AI697" t="s">
        <v>148</v>
      </c>
      <c r="AJ697">
        <v>98970.9179</v>
      </c>
      <c r="AK697">
        <v>1860.3556000000001</v>
      </c>
      <c r="AL697">
        <v>53.2</v>
      </c>
      <c r="AM697">
        <v>4001</v>
      </c>
      <c r="AN697" t="s">
        <v>199</v>
      </c>
      <c r="AO697" t="s">
        <v>268</v>
      </c>
      <c r="AP697" t="s">
        <v>269</v>
      </c>
      <c r="AR697">
        <f t="shared" si="165"/>
        <v>1860.3556000000001</v>
      </c>
      <c r="AS697">
        <f t="shared" si="166"/>
        <v>98970.9179</v>
      </c>
      <c r="AT697" s="2">
        <f t="shared" si="167"/>
        <v>50</v>
      </c>
      <c r="AU697" s="2">
        <f t="shared" si="168"/>
        <v>5953.1379000000015</v>
      </c>
      <c r="AV697" s="3">
        <f t="shared" si="160"/>
        <v>1E-3</v>
      </c>
      <c r="AW697" s="2">
        <f t="shared" si="169"/>
        <v>0.85046528039400016</v>
      </c>
      <c r="AX697" s="2">
        <f t="shared" si="161"/>
        <v>431472.74</v>
      </c>
      <c r="AY697" s="2">
        <f t="shared" si="162"/>
        <v>38</v>
      </c>
      <c r="AZ697" s="2">
        <f t="shared" si="170"/>
        <v>0.85046528039400016</v>
      </c>
      <c r="BA697" s="2">
        <f t="shared" si="171"/>
        <v>0.85046528039400016</v>
      </c>
      <c r="BB697" s="2">
        <f t="shared" si="172"/>
        <v>0.85046528039400016</v>
      </c>
      <c r="BC697" s="2">
        <f t="shared" si="173"/>
        <v>0.85046528039400016</v>
      </c>
      <c r="BD697" s="2">
        <f t="shared" si="174"/>
        <v>0.85046528039400016</v>
      </c>
      <c r="BE697" s="2">
        <f t="shared" si="175"/>
        <v>0.85046528039400016</v>
      </c>
      <c r="BF697" s="2">
        <f t="shared" si="163"/>
        <v>1</v>
      </c>
      <c r="BG697" s="2"/>
      <c r="BH697" s="2">
        <f t="shared" si="164"/>
        <v>0.85046528039400016</v>
      </c>
    </row>
    <row r="698" spans="1:60" x14ac:dyDescent="0.25">
      <c r="A698">
        <v>2252189</v>
      </c>
      <c r="B698">
        <v>161975769</v>
      </c>
      <c r="C698" t="s">
        <v>132</v>
      </c>
      <c r="D698">
        <v>2019</v>
      </c>
      <c r="E698">
        <v>0.04</v>
      </c>
      <c r="F698">
        <v>38</v>
      </c>
      <c r="G698">
        <v>37</v>
      </c>
      <c r="H698">
        <v>0</v>
      </c>
      <c r="I698">
        <v>91287.28</v>
      </c>
      <c r="J698">
        <v>0</v>
      </c>
      <c r="K698">
        <v>0</v>
      </c>
      <c r="L698">
        <v>0.14285999999999999</v>
      </c>
      <c r="M698" t="s">
        <v>1046</v>
      </c>
      <c r="N698">
        <v>431472.74</v>
      </c>
      <c r="O698">
        <v>53.2</v>
      </c>
      <c r="P698" t="s">
        <v>41</v>
      </c>
      <c r="Q698" t="s">
        <v>42</v>
      </c>
      <c r="R698" t="s">
        <v>42</v>
      </c>
      <c r="S698" s="1">
        <v>43606.449976851902</v>
      </c>
      <c r="T698" t="s">
        <v>144</v>
      </c>
      <c r="U698" t="s">
        <v>135</v>
      </c>
      <c r="V698" t="s">
        <v>1047</v>
      </c>
      <c r="W698" s="1">
        <v>42117</v>
      </c>
      <c r="Y698">
        <v>1228587123</v>
      </c>
      <c r="AA698">
        <v>100139132657</v>
      </c>
      <c r="AF698" t="s">
        <v>46</v>
      </c>
      <c r="AG698" t="s">
        <v>267</v>
      </c>
      <c r="AH698">
        <v>0</v>
      </c>
      <c r="AI698" t="s">
        <v>148</v>
      </c>
      <c r="AJ698">
        <v>98970.9179</v>
      </c>
      <c r="AK698">
        <v>1860.3556000000001</v>
      </c>
      <c r="AL698">
        <v>53.2</v>
      </c>
      <c r="AM698">
        <v>4001</v>
      </c>
      <c r="AN698" t="s">
        <v>199</v>
      </c>
      <c r="AO698" t="s">
        <v>268</v>
      </c>
      <c r="AP698" t="s">
        <v>269</v>
      </c>
      <c r="AR698">
        <f t="shared" si="165"/>
        <v>1860.3556000000001</v>
      </c>
      <c r="AS698">
        <f t="shared" si="166"/>
        <v>98970.9179</v>
      </c>
      <c r="AT698" s="2">
        <f t="shared" si="167"/>
        <v>50</v>
      </c>
      <c r="AU698" s="2">
        <f t="shared" si="168"/>
        <v>5953.1379000000015</v>
      </c>
      <c r="AV698" s="3">
        <f t="shared" si="160"/>
        <v>1E-3</v>
      </c>
      <c r="AW698" s="2">
        <f t="shared" si="169"/>
        <v>0.85046528039400016</v>
      </c>
      <c r="AX698" s="2">
        <f t="shared" si="161"/>
        <v>431472.74</v>
      </c>
      <c r="AY698" s="2">
        <f t="shared" si="162"/>
        <v>38</v>
      </c>
      <c r="AZ698" s="2">
        <f t="shared" si="170"/>
        <v>0.85046528039400016</v>
      </c>
      <c r="BA698" s="2">
        <f t="shared" si="171"/>
        <v>0.85046528039400016</v>
      </c>
      <c r="BB698" s="2">
        <f t="shared" si="172"/>
        <v>0.85046528039400016</v>
      </c>
      <c r="BC698" s="2">
        <f t="shared" si="173"/>
        <v>0.85046528039400016</v>
      </c>
      <c r="BD698" s="2">
        <f t="shared" si="174"/>
        <v>0.85046528039400016</v>
      </c>
      <c r="BE698" s="2">
        <f t="shared" si="175"/>
        <v>0.85046528039400016</v>
      </c>
      <c r="BF698" s="2">
        <f t="shared" si="163"/>
        <v>1</v>
      </c>
      <c r="BG698" s="2"/>
      <c r="BH698" s="2">
        <f t="shared" si="164"/>
        <v>0.85046528039400016</v>
      </c>
    </row>
    <row r="699" spans="1:60" x14ac:dyDescent="0.25">
      <c r="A699">
        <v>2252190</v>
      </c>
      <c r="B699">
        <v>161975769</v>
      </c>
      <c r="C699" t="s">
        <v>132</v>
      </c>
      <c r="D699">
        <v>2019</v>
      </c>
      <c r="E699">
        <v>0.04</v>
      </c>
      <c r="F699">
        <v>38</v>
      </c>
      <c r="G699">
        <v>37</v>
      </c>
      <c r="H699">
        <v>0</v>
      </c>
      <c r="I699">
        <v>91287.28</v>
      </c>
      <c r="J699">
        <v>0</v>
      </c>
      <c r="K699">
        <v>0</v>
      </c>
      <c r="L699">
        <v>0.14285999999999999</v>
      </c>
      <c r="M699" t="s">
        <v>1046</v>
      </c>
      <c r="N699">
        <v>431472.74</v>
      </c>
      <c r="O699">
        <v>53.2</v>
      </c>
      <c r="P699" t="s">
        <v>41</v>
      </c>
      <c r="Q699" t="s">
        <v>42</v>
      </c>
      <c r="R699" t="s">
        <v>42</v>
      </c>
      <c r="S699" s="1">
        <v>43606.436793981498</v>
      </c>
      <c r="T699" t="s">
        <v>144</v>
      </c>
      <c r="U699" t="s">
        <v>135</v>
      </c>
      <c r="V699" t="s">
        <v>1047</v>
      </c>
      <c r="W699" s="1">
        <v>42117</v>
      </c>
      <c r="Y699">
        <v>1228037115</v>
      </c>
      <c r="AA699">
        <v>100139179224</v>
      </c>
      <c r="AF699" t="s">
        <v>46</v>
      </c>
      <c r="AG699" t="s">
        <v>267</v>
      </c>
      <c r="AH699">
        <v>0</v>
      </c>
      <c r="AI699" t="s">
        <v>148</v>
      </c>
      <c r="AJ699">
        <v>98970.9179</v>
      </c>
      <c r="AK699">
        <v>1860.3556000000001</v>
      </c>
      <c r="AL699">
        <v>53.2</v>
      </c>
      <c r="AM699">
        <v>4001</v>
      </c>
      <c r="AN699" t="s">
        <v>199</v>
      </c>
      <c r="AO699" t="s">
        <v>268</v>
      </c>
      <c r="AP699" t="s">
        <v>269</v>
      </c>
      <c r="AR699">
        <f t="shared" si="165"/>
        <v>1860.3556000000001</v>
      </c>
      <c r="AS699">
        <f t="shared" si="166"/>
        <v>98970.9179</v>
      </c>
      <c r="AT699" s="2">
        <f t="shared" si="167"/>
        <v>50</v>
      </c>
      <c r="AU699" s="2">
        <f t="shared" si="168"/>
        <v>5953.1379000000015</v>
      </c>
      <c r="AV699" s="3">
        <f t="shared" si="160"/>
        <v>1E-3</v>
      </c>
      <c r="AW699" s="2">
        <f t="shared" si="169"/>
        <v>0.85046528039400016</v>
      </c>
      <c r="AX699" s="2">
        <f t="shared" si="161"/>
        <v>431472.74</v>
      </c>
      <c r="AY699" s="2">
        <f t="shared" si="162"/>
        <v>38</v>
      </c>
      <c r="AZ699" s="2">
        <f t="shared" si="170"/>
        <v>0.85046528039400016</v>
      </c>
      <c r="BA699" s="2">
        <f t="shared" si="171"/>
        <v>0.85046528039400016</v>
      </c>
      <c r="BB699" s="2">
        <f t="shared" si="172"/>
        <v>0.85046528039400016</v>
      </c>
      <c r="BC699" s="2">
        <f t="shared" si="173"/>
        <v>0.85046528039400016</v>
      </c>
      <c r="BD699" s="2">
        <f t="shared" si="174"/>
        <v>0.85046528039400016</v>
      </c>
      <c r="BE699" s="2">
        <f t="shared" si="175"/>
        <v>0.85046528039400016</v>
      </c>
      <c r="BF699" s="2">
        <f t="shared" si="163"/>
        <v>1</v>
      </c>
      <c r="BG699" s="2"/>
      <c r="BH699" s="2">
        <f t="shared" si="164"/>
        <v>0.85046528039400016</v>
      </c>
    </row>
    <row r="700" spans="1:60" x14ac:dyDescent="0.25">
      <c r="A700">
        <v>2252191</v>
      </c>
      <c r="B700">
        <v>161975769</v>
      </c>
      <c r="C700" t="s">
        <v>132</v>
      </c>
      <c r="D700">
        <v>2019</v>
      </c>
      <c r="E700">
        <v>0.04</v>
      </c>
      <c r="F700">
        <v>38</v>
      </c>
      <c r="G700">
        <v>37</v>
      </c>
      <c r="H700">
        <v>0</v>
      </c>
      <c r="I700">
        <v>91287.28</v>
      </c>
      <c r="J700">
        <v>0</v>
      </c>
      <c r="K700">
        <v>0</v>
      </c>
      <c r="L700">
        <v>0.14285999999999999</v>
      </c>
      <c r="M700" t="s">
        <v>1046</v>
      </c>
      <c r="N700">
        <v>431472.74</v>
      </c>
      <c r="O700">
        <v>53.2</v>
      </c>
      <c r="P700" t="s">
        <v>41</v>
      </c>
      <c r="Q700" t="s">
        <v>42</v>
      </c>
      <c r="R700" t="s">
        <v>42</v>
      </c>
      <c r="S700" s="1">
        <v>43606.436435185198</v>
      </c>
      <c r="T700" t="s">
        <v>144</v>
      </c>
      <c r="U700" t="s">
        <v>135</v>
      </c>
      <c r="V700" t="s">
        <v>1047</v>
      </c>
      <c r="W700" s="1">
        <v>42117</v>
      </c>
      <c r="Y700">
        <v>1228022768</v>
      </c>
      <c r="AA700">
        <v>2000106735633</v>
      </c>
      <c r="AF700" t="s">
        <v>46</v>
      </c>
      <c r="AG700" t="s">
        <v>267</v>
      </c>
      <c r="AH700">
        <v>0</v>
      </c>
      <c r="AI700" t="s">
        <v>148</v>
      </c>
      <c r="AJ700">
        <v>98970.9179</v>
      </c>
      <c r="AK700">
        <v>1860.3556000000001</v>
      </c>
      <c r="AL700">
        <v>53.2</v>
      </c>
      <c r="AM700">
        <v>4001</v>
      </c>
      <c r="AN700" t="s">
        <v>199</v>
      </c>
      <c r="AO700" t="s">
        <v>268</v>
      </c>
      <c r="AP700" t="s">
        <v>269</v>
      </c>
      <c r="AR700">
        <f t="shared" si="165"/>
        <v>1860.3556000000001</v>
      </c>
      <c r="AS700">
        <f t="shared" si="166"/>
        <v>98970.9179</v>
      </c>
      <c r="AT700" s="2">
        <f t="shared" si="167"/>
        <v>50</v>
      </c>
      <c r="AU700" s="2">
        <f t="shared" si="168"/>
        <v>5953.1379000000015</v>
      </c>
      <c r="AV700" s="3">
        <f t="shared" si="160"/>
        <v>1E-3</v>
      </c>
      <c r="AW700" s="2">
        <f t="shared" si="169"/>
        <v>0.85046528039400016</v>
      </c>
      <c r="AX700" s="2">
        <f t="shared" si="161"/>
        <v>431472.74</v>
      </c>
      <c r="AY700" s="2">
        <f t="shared" si="162"/>
        <v>38</v>
      </c>
      <c r="AZ700" s="2">
        <f t="shared" si="170"/>
        <v>0.85046528039400016</v>
      </c>
      <c r="BA700" s="2">
        <f t="shared" si="171"/>
        <v>0.85046528039400016</v>
      </c>
      <c r="BB700" s="2">
        <f t="shared" si="172"/>
        <v>0.85046528039400016</v>
      </c>
      <c r="BC700" s="2">
        <f t="shared" si="173"/>
        <v>0.85046528039400016</v>
      </c>
      <c r="BD700" s="2">
        <f t="shared" si="174"/>
        <v>0.85046528039400016</v>
      </c>
      <c r="BE700" s="2">
        <f t="shared" si="175"/>
        <v>0.85046528039400016</v>
      </c>
      <c r="BF700" s="2">
        <f t="shared" si="163"/>
        <v>1</v>
      </c>
      <c r="BG700" s="2"/>
      <c r="BH700" s="2">
        <f t="shared" si="164"/>
        <v>0.85046528039400016</v>
      </c>
    </row>
    <row r="701" spans="1:60" x14ac:dyDescent="0.25">
      <c r="A701">
        <v>2252192</v>
      </c>
      <c r="B701">
        <v>161975769</v>
      </c>
      <c r="C701" t="s">
        <v>132</v>
      </c>
      <c r="D701">
        <v>2019</v>
      </c>
      <c r="E701">
        <v>0.04</v>
      </c>
      <c r="F701">
        <v>38</v>
      </c>
      <c r="G701">
        <v>37</v>
      </c>
      <c r="H701">
        <v>0</v>
      </c>
      <c r="I701">
        <v>91287.28</v>
      </c>
      <c r="J701">
        <v>0</v>
      </c>
      <c r="K701">
        <v>0</v>
      </c>
      <c r="L701">
        <v>0.14285999999999999</v>
      </c>
      <c r="M701" t="s">
        <v>1046</v>
      </c>
      <c r="N701">
        <v>431472.74</v>
      </c>
      <c r="O701">
        <v>53.2</v>
      </c>
      <c r="P701" t="s">
        <v>41</v>
      </c>
      <c r="Q701" t="s">
        <v>42</v>
      </c>
      <c r="R701" t="s">
        <v>42</v>
      </c>
      <c r="S701" s="1">
        <v>43606.454074074099</v>
      </c>
      <c r="T701" t="s">
        <v>144</v>
      </c>
      <c r="U701" t="s">
        <v>135</v>
      </c>
      <c r="V701" t="s">
        <v>1047</v>
      </c>
      <c r="W701" s="1">
        <v>42117</v>
      </c>
      <c r="Y701">
        <v>1228762137</v>
      </c>
      <c r="AA701">
        <v>2000106739144</v>
      </c>
      <c r="AF701" t="s">
        <v>46</v>
      </c>
      <c r="AG701" t="s">
        <v>267</v>
      </c>
      <c r="AH701">
        <v>0</v>
      </c>
      <c r="AI701" t="s">
        <v>148</v>
      </c>
      <c r="AJ701">
        <v>98970.9179</v>
      </c>
      <c r="AK701">
        <v>1860.3556000000001</v>
      </c>
      <c r="AL701">
        <v>53.2</v>
      </c>
      <c r="AM701">
        <v>4001</v>
      </c>
      <c r="AN701" t="s">
        <v>199</v>
      </c>
      <c r="AO701" t="s">
        <v>268</v>
      </c>
      <c r="AP701" t="s">
        <v>269</v>
      </c>
      <c r="AR701">
        <f t="shared" si="165"/>
        <v>1860.3556000000001</v>
      </c>
      <c r="AS701">
        <f t="shared" si="166"/>
        <v>98970.9179</v>
      </c>
      <c r="AT701" s="2">
        <f t="shared" si="167"/>
        <v>50</v>
      </c>
      <c r="AU701" s="2">
        <f t="shared" si="168"/>
        <v>5953.1379000000015</v>
      </c>
      <c r="AV701" s="3">
        <f t="shared" si="160"/>
        <v>1E-3</v>
      </c>
      <c r="AW701" s="2">
        <f t="shared" si="169"/>
        <v>0.85046528039400016</v>
      </c>
      <c r="AX701" s="2">
        <f t="shared" si="161"/>
        <v>431472.74</v>
      </c>
      <c r="AY701" s="2">
        <f t="shared" si="162"/>
        <v>38</v>
      </c>
      <c r="AZ701" s="2">
        <f t="shared" si="170"/>
        <v>0.85046528039400016</v>
      </c>
      <c r="BA701" s="2">
        <f t="shared" si="171"/>
        <v>0.85046528039400016</v>
      </c>
      <c r="BB701" s="2">
        <f t="shared" si="172"/>
        <v>0.85046528039400016</v>
      </c>
      <c r="BC701" s="2">
        <f t="shared" si="173"/>
        <v>0.85046528039400016</v>
      </c>
      <c r="BD701" s="2">
        <f t="shared" si="174"/>
        <v>0.85046528039400016</v>
      </c>
      <c r="BE701" s="2">
        <f t="shared" si="175"/>
        <v>0.85046528039400016</v>
      </c>
      <c r="BF701" s="2">
        <f t="shared" si="163"/>
        <v>1</v>
      </c>
      <c r="BG701" s="2"/>
      <c r="BH701" s="2">
        <f t="shared" si="164"/>
        <v>0.85046528039400016</v>
      </c>
    </row>
    <row r="702" spans="1:60" x14ac:dyDescent="0.25">
      <c r="A702">
        <v>2252193</v>
      </c>
      <c r="B702">
        <v>161975769</v>
      </c>
      <c r="C702" t="s">
        <v>132</v>
      </c>
      <c r="D702">
        <v>2019</v>
      </c>
      <c r="E702">
        <v>0.04</v>
      </c>
      <c r="F702">
        <v>38</v>
      </c>
      <c r="G702">
        <v>37</v>
      </c>
      <c r="H702">
        <v>0</v>
      </c>
      <c r="I702">
        <v>91287.28</v>
      </c>
      <c r="J702">
        <v>0</v>
      </c>
      <c r="K702">
        <v>0</v>
      </c>
      <c r="L702">
        <v>0.14285999999999999</v>
      </c>
      <c r="M702" t="s">
        <v>1046</v>
      </c>
      <c r="N702">
        <v>431472.74</v>
      </c>
      <c r="O702">
        <v>53.2</v>
      </c>
      <c r="P702" t="s">
        <v>41</v>
      </c>
      <c r="Q702" t="s">
        <v>42</v>
      </c>
      <c r="R702" t="s">
        <v>42</v>
      </c>
      <c r="S702" s="1">
        <v>43606.434872685197</v>
      </c>
      <c r="T702" t="s">
        <v>144</v>
      </c>
      <c r="U702" t="s">
        <v>135</v>
      </c>
      <c r="V702" t="s">
        <v>1047</v>
      </c>
      <c r="W702" s="1">
        <v>42117</v>
      </c>
      <c r="Y702">
        <v>1227962456</v>
      </c>
      <c r="AA702">
        <v>2000106740654</v>
      </c>
      <c r="AF702" t="s">
        <v>46</v>
      </c>
      <c r="AG702" t="s">
        <v>267</v>
      </c>
      <c r="AH702">
        <v>0</v>
      </c>
      <c r="AI702" t="s">
        <v>148</v>
      </c>
      <c r="AJ702">
        <v>98970.9179</v>
      </c>
      <c r="AK702">
        <v>1860.3556000000001</v>
      </c>
      <c r="AL702">
        <v>53.2</v>
      </c>
      <c r="AM702">
        <v>4001</v>
      </c>
      <c r="AN702" t="s">
        <v>199</v>
      </c>
      <c r="AO702" t="s">
        <v>268</v>
      </c>
      <c r="AP702" t="s">
        <v>269</v>
      </c>
      <c r="AR702">
        <f t="shared" si="165"/>
        <v>1860.3556000000001</v>
      </c>
      <c r="AS702">
        <f t="shared" si="166"/>
        <v>98970.9179</v>
      </c>
      <c r="AT702" s="2">
        <f t="shared" si="167"/>
        <v>50</v>
      </c>
      <c r="AU702" s="2">
        <f t="shared" si="168"/>
        <v>5953.1379000000015</v>
      </c>
      <c r="AV702" s="3">
        <f t="shared" si="160"/>
        <v>1E-3</v>
      </c>
      <c r="AW702" s="2">
        <f t="shared" si="169"/>
        <v>0.85046528039400016</v>
      </c>
      <c r="AX702" s="2">
        <f t="shared" si="161"/>
        <v>431472.74</v>
      </c>
      <c r="AY702" s="2">
        <f t="shared" si="162"/>
        <v>38</v>
      </c>
      <c r="AZ702" s="2">
        <f t="shared" si="170"/>
        <v>0.85046528039400016</v>
      </c>
      <c r="BA702" s="2">
        <f t="shared" si="171"/>
        <v>0.85046528039400016</v>
      </c>
      <c r="BB702" s="2">
        <f t="shared" si="172"/>
        <v>0.85046528039400016</v>
      </c>
      <c r="BC702" s="2">
        <f t="shared" si="173"/>
        <v>0.85046528039400016</v>
      </c>
      <c r="BD702" s="2">
        <f t="shared" si="174"/>
        <v>0.85046528039400016</v>
      </c>
      <c r="BE702" s="2">
        <f t="shared" si="175"/>
        <v>0.85046528039400016</v>
      </c>
      <c r="BF702" s="2">
        <f t="shared" si="163"/>
        <v>1</v>
      </c>
      <c r="BG702" s="2"/>
      <c r="BH702" s="2">
        <f t="shared" si="164"/>
        <v>0.85046528039400016</v>
      </c>
    </row>
    <row r="703" spans="1:60" x14ac:dyDescent="0.25">
      <c r="A703">
        <v>2200146</v>
      </c>
      <c r="B703">
        <v>13166419</v>
      </c>
      <c r="C703" t="s">
        <v>132</v>
      </c>
      <c r="D703">
        <v>2019</v>
      </c>
      <c r="E703">
        <v>0.04</v>
      </c>
      <c r="F703">
        <v>85</v>
      </c>
      <c r="G703">
        <v>0</v>
      </c>
      <c r="H703">
        <v>83</v>
      </c>
      <c r="I703">
        <v>207816.88</v>
      </c>
      <c r="J703">
        <v>0</v>
      </c>
      <c r="K703">
        <v>0</v>
      </c>
      <c r="L703">
        <v>0.5</v>
      </c>
      <c r="M703" t="s">
        <v>1048</v>
      </c>
      <c r="N703">
        <v>280644</v>
      </c>
      <c r="O703">
        <v>46.8</v>
      </c>
      <c r="P703" t="s">
        <v>58</v>
      </c>
      <c r="Q703" t="s">
        <v>59</v>
      </c>
      <c r="R703" t="s">
        <v>60</v>
      </c>
      <c r="S703" s="1">
        <v>43606.437928240703</v>
      </c>
      <c r="T703" t="s">
        <v>144</v>
      </c>
      <c r="U703" t="s">
        <v>135</v>
      </c>
      <c r="V703" t="s">
        <v>1049</v>
      </c>
      <c r="W703" s="1">
        <v>40591</v>
      </c>
      <c r="Y703">
        <v>1228083434</v>
      </c>
      <c r="AA703">
        <v>100081178004</v>
      </c>
      <c r="AD703" t="s">
        <v>62</v>
      </c>
      <c r="AF703" t="s">
        <v>46</v>
      </c>
      <c r="AG703" t="s">
        <v>267</v>
      </c>
      <c r="AH703">
        <v>0</v>
      </c>
      <c r="AI703" t="s">
        <v>148</v>
      </c>
      <c r="AJ703">
        <v>87051.247900000002</v>
      </c>
      <c r="AK703">
        <v>1860.0694000000001</v>
      </c>
      <c r="AL703">
        <v>46.8</v>
      </c>
      <c r="AM703">
        <v>4001</v>
      </c>
      <c r="AN703" t="s">
        <v>199</v>
      </c>
      <c r="AO703" t="s">
        <v>268</v>
      </c>
      <c r="AP703" t="s">
        <v>269</v>
      </c>
      <c r="AR703">
        <f t="shared" si="165"/>
        <v>1860.0694000000001</v>
      </c>
      <c r="AS703">
        <f t="shared" si="166"/>
        <v>87051.247900000002</v>
      </c>
      <c r="AT703" s="2">
        <f t="shared" si="167"/>
        <v>50</v>
      </c>
      <c r="AU703" s="2" t="str">
        <f t="shared" si="168"/>
        <v>вычет превышает налог</v>
      </c>
      <c r="AV703" s="3">
        <f t="shared" si="160"/>
        <v>1E-3</v>
      </c>
      <c r="AW703" s="2">
        <f t="shared" si="169"/>
        <v>0</v>
      </c>
      <c r="AX703" s="2">
        <f t="shared" si="161"/>
        <v>280644</v>
      </c>
      <c r="AY703" s="2" t="str">
        <f t="shared" si="162"/>
        <v>льгота</v>
      </c>
      <c r="AZ703" s="2">
        <f t="shared" si="170"/>
        <v>0</v>
      </c>
      <c r="BA703" s="2" t="str">
        <f t="shared" si="171"/>
        <v>льгота</v>
      </c>
      <c r="BB703" s="2">
        <f t="shared" si="172"/>
        <v>0</v>
      </c>
      <c r="BC703" s="2" t="str">
        <f t="shared" si="173"/>
        <v>льгота</v>
      </c>
      <c r="BD703" s="2">
        <f t="shared" si="174"/>
        <v>0</v>
      </c>
      <c r="BE703" s="2" t="str">
        <f t="shared" si="175"/>
        <v>льгота</v>
      </c>
      <c r="BF703" s="2" t="str">
        <f t="shared" si="163"/>
        <v>льгота</v>
      </c>
      <c r="BG703" s="2"/>
      <c r="BH703" s="2" t="str">
        <f t="shared" si="164"/>
        <v>льгота</v>
      </c>
    </row>
    <row r="704" spans="1:60" x14ac:dyDescent="0.25">
      <c r="A704">
        <v>2232285</v>
      </c>
      <c r="B704">
        <v>132394847</v>
      </c>
      <c r="C704" t="s">
        <v>132</v>
      </c>
      <c r="D704">
        <v>2019</v>
      </c>
      <c r="E704">
        <v>0.33</v>
      </c>
      <c r="F704">
        <v>1969</v>
      </c>
      <c r="G704">
        <v>0</v>
      </c>
      <c r="H704">
        <v>1921</v>
      </c>
      <c r="I704">
        <v>582258.29</v>
      </c>
      <c r="J704">
        <v>0</v>
      </c>
      <c r="K704">
        <v>0</v>
      </c>
      <c r="L704">
        <v>1</v>
      </c>
      <c r="M704" t="s">
        <v>1050</v>
      </c>
      <c r="N704">
        <v>393152.12</v>
      </c>
      <c r="O704">
        <v>44.2</v>
      </c>
      <c r="P704" t="s">
        <v>58</v>
      </c>
      <c r="Q704" t="s">
        <v>59</v>
      </c>
      <c r="R704" t="s">
        <v>60</v>
      </c>
      <c r="S704" s="1">
        <v>43606.439814814803</v>
      </c>
      <c r="T704" t="s">
        <v>144</v>
      </c>
      <c r="U704" t="s">
        <v>135</v>
      </c>
      <c r="V704" t="s">
        <v>1051</v>
      </c>
      <c r="W704" s="1">
        <v>37621</v>
      </c>
      <c r="Y704">
        <v>1228160953</v>
      </c>
      <c r="AA704">
        <v>100091759496</v>
      </c>
      <c r="AD704" t="s">
        <v>62</v>
      </c>
      <c r="AF704" t="s">
        <v>46</v>
      </c>
      <c r="AG704" t="s">
        <v>267</v>
      </c>
      <c r="AH704">
        <v>0</v>
      </c>
      <c r="AI704" t="s">
        <v>148</v>
      </c>
      <c r="AJ704">
        <v>109612.75569999999</v>
      </c>
      <c r="AK704">
        <v>2479.9265999999998</v>
      </c>
      <c r="AL704">
        <v>44.2</v>
      </c>
      <c r="AM704">
        <v>4001</v>
      </c>
      <c r="AN704" t="s">
        <v>199</v>
      </c>
      <c r="AO704" t="s">
        <v>268</v>
      </c>
      <c r="AP704" t="s">
        <v>269</v>
      </c>
      <c r="AR704">
        <f t="shared" si="165"/>
        <v>2479.9265999999998</v>
      </c>
      <c r="AS704">
        <f t="shared" si="166"/>
        <v>109612.75569999999</v>
      </c>
      <c r="AT704" s="2">
        <f t="shared" si="167"/>
        <v>50</v>
      </c>
      <c r="AU704" s="2" t="str">
        <f t="shared" si="168"/>
        <v>вычет превышает налог</v>
      </c>
      <c r="AV704" s="3">
        <f t="shared" si="160"/>
        <v>1E-3</v>
      </c>
      <c r="AW704" s="2">
        <f t="shared" si="169"/>
        <v>0</v>
      </c>
      <c r="AX704" s="2">
        <f t="shared" si="161"/>
        <v>393152.12</v>
      </c>
      <c r="AY704" s="2" t="str">
        <f t="shared" si="162"/>
        <v>льгота</v>
      </c>
      <c r="AZ704" s="2">
        <f t="shared" si="170"/>
        <v>0</v>
      </c>
      <c r="BA704" s="2" t="str">
        <f t="shared" si="171"/>
        <v>льгота</v>
      </c>
      <c r="BB704" s="2">
        <f t="shared" si="172"/>
        <v>0</v>
      </c>
      <c r="BC704" s="2" t="str">
        <f t="shared" si="173"/>
        <v>льгота</v>
      </c>
      <c r="BD704" s="2">
        <f t="shared" si="174"/>
        <v>0</v>
      </c>
      <c r="BE704" s="2" t="str">
        <f t="shared" si="175"/>
        <v>льгота</v>
      </c>
      <c r="BF704" s="2" t="str">
        <f t="shared" si="163"/>
        <v>льгота</v>
      </c>
      <c r="BG704" s="2"/>
      <c r="BH704" s="2" t="str">
        <f t="shared" si="164"/>
        <v>льгота</v>
      </c>
    </row>
    <row r="705" spans="1:60" x14ac:dyDescent="0.25">
      <c r="A705">
        <v>2213207</v>
      </c>
      <c r="B705">
        <v>13106683</v>
      </c>
      <c r="C705" t="s">
        <v>132</v>
      </c>
      <c r="D705">
        <v>2019</v>
      </c>
      <c r="E705">
        <v>0.04</v>
      </c>
      <c r="F705">
        <v>84</v>
      </c>
      <c r="G705">
        <v>82</v>
      </c>
      <c r="H705">
        <v>0</v>
      </c>
      <c r="I705">
        <v>204824.97</v>
      </c>
      <c r="J705">
        <v>0</v>
      </c>
      <c r="K705">
        <v>0</v>
      </c>
      <c r="L705">
        <v>1</v>
      </c>
      <c r="M705" t="s">
        <v>1052</v>
      </c>
      <c r="N705">
        <v>138301.79999999999</v>
      </c>
      <c r="O705">
        <v>59.4</v>
      </c>
      <c r="P705" t="s">
        <v>41</v>
      </c>
      <c r="Q705" t="s">
        <v>42</v>
      </c>
      <c r="R705" t="s">
        <v>42</v>
      </c>
      <c r="S705" s="1">
        <v>43606.433483796303</v>
      </c>
      <c r="T705" t="s">
        <v>144</v>
      </c>
      <c r="U705" t="s">
        <v>135</v>
      </c>
      <c r="V705" t="s">
        <v>1053</v>
      </c>
      <c r="W705" s="1">
        <v>40371</v>
      </c>
      <c r="Y705">
        <v>1227905825</v>
      </c>
      <c r="AA705">
        <v>100063524826</v>
      </c>
      <c r="AF705" t="s">
        <v>46</v>
      </c>
      <c r="AG705" t="s">
        <v>267</v>
      </c>
      <c r="AH705">
        <v>0</v>
      </c>
      <c r="AI705" t="s">
        <v>148</v>
      </c>
      <c r="AJ705">
        <v>110520.2162</v>
      </c>
      <c r="AK705">
        <v>1860.6097</v>
      </c>
      <c r="AL705">
        <v>59.4</v>
      </c>
      <c r="AM705">
        <v>4001</v>
      </c>
      <c r="AN705" t="s">
        <v>199</v>
      </c>
      <c r="AO705" t="s">
        <v>268</v>
      </c>
      <c r="AP705" t="s">
        <v>269</v>
      </c>
      <c r="AR705">
        <f t="shared" si="165"/>
        <v>1860.6097</v>
      </c>
      <c r="AS705">
        <f t="shared" si="166"/>
        <v>110520.2162</v>
      </c>
      <c r="AT705" s="2">
        <f t="shared" si="167"/>
        <v>50</v>
      </c>
      <c r="AU705" s="2">
        <f t="shared" si="168"/>
        <v>17489.731199999995</v>
      </c>
      <c r="AV705" s="3">
        <f t="shared" si="160"/>
        <v>1E-3</v>
      </c>
      <c r="AW705" s="2">
        <f t="shared" si="169"/>
        <v>17.489731199999994</v>
      </c>
      <c r="AX705" s="2">
        <f t="shared" si="161"/>
        <v>138301.79999999999</v>
      </c>
      <c r="AY705" s="2">
        <f t="shared" si="162"/>
        <v>84</v>
      </c>
      <c r="AZ705" s="2">
        <f t="shared" si="170"/>
        <v>17.489731199999994</v>
      </c>
      <c r="BA705" s="2">
        <f t="shared" si="171"/>
        <v>17.489731199999994</v>
      </c>
      <c r="BB705" s="2">
        <f t="shared" si="172"/>
        <v>17.489731199999994</v>
      </c>
      <c r="BC705" s="2">
        <f t="shared" si="173"/>
        <v>17.489731199999994</v>
      </c>
      <c r="BD705" s="2">
        <f t="shared" si="174"/>
        <v>17.489731199999994</v>
      </c>
      <c r="BE705" s="2">
        <f t="shared" si="175"/>
        <v>17.489731199999994</v>
      </c>
      <c r="BF705" s="2">
        <f t="shared" si="163"/>
        <v>1</v>
      </c>
      <c r="BG705" s="2"/>
      <c r="BH705" s="2">
        <f t="shared" si="164"/>
        <v>17.489731199999994</v>
      </c>
    </row>
    <row r="706" spans="1:60" x14ac:dyDescent="0.25">
      <c r="A706">
        <v>2207085</v>
      </c>
      <c r="B706">
        <v>13095297</v>
      </c>
      <c r="C706" t="s">
        <v>132</v>
      </c>
      <c r="D706">
        <v>2019</v>
      </c>
      <c r="E706">
        <v>0.04</v>
      </c>
      <c r="F706">
        <v>27</v>
      </c>
      <c r="G706">
        <v>26</v>
      </c>
      <c r="H706">
        <v>0</v>
      </c>
      <c r="I706">
        <v>63881.45</v>
      </c>
      <c r="J706">
        <v>0</v>
      </c>
      <c r="K706">
        <v>0</v>
      </c>
      <c r="L706">
        <v>0.25</v>
      </c>
      <c r="M706" t="s">
        <v>1054</v>
      </c>
      <c r="N706">
        <v>172536</v>
      </c>
      <c r="O706">
        <v>33.299999999999997</v>
      </c>
      <c r="P706" t="s">
        <v>41</v>
      </c>
      <c r="Q706" t="s">
        <v>42</v>
      </c>
      <c r="R706" t="s">
        <v>42</v>
      </c>
      <c r="S706" s="1">
        <v>43606.438240740703</v>
      </c>
      <c r="T706" t="s">
        <v>144</v>
      </c>
      <c r="U706" t="s">
        <v>135</v>
      </c>
      <c r="V706" t="s">
        <v>1055</v>
      </c>
      <c r="W706" s="1">
        <v>42117</v>
      </c>
      <c r="Y706">
        <v>1228095507</v>
      </c>
      <c r="AA706">
        <v>100122010715</v>
      </c>
      <c r="AF706" t="s">
        <v>46</v>
      </c>
      <c r="AG706" t="s">
        <v>267</v>
      </c>
      <c r="AH706">
        <v>0</v>
      </c>
      <c r="AI706" t="s">
        <v>148</v>
      </c>
      <c r="AJ706">
        <v>61916.538200000003</v>
      </c>
      <c r="AK706">
        <v>1859.3554999999999</v>
      </c>
      <c r="AL706">
        <v>33.299999999999997</v>
      </c>
      <c r="AM706">
        <v>4001</v>
      </c>
      <c r="AN706" t="s">
        <v>199</v>
      </c>
      <c r="AO706" t="s">
        <v>268</v>
      </c>
      <c r="AP706" t="s">
        <v>269</v>
      </c>
      <c r="AR706">
        <f t="shared" si="165"/>
        <v>1859.3554999999999</v>
      </c>
      <c r="AS706">
        <f t="shared" si="166"/>
        <v>61916.538200000003</v>
      </c>
      <c r="AT706" s="2">
        <f t="shared" si="167"/>
        <v>50</v>
      </c>
      <c r="AU706" s="2" t="str">
        <f t="shared" si="168"/>
        <v>вычет превышает налог</v>
      </c>
      <c r="AV706" s="3">
        <f t="shared" si="160"/>
        <v>1E-3</v>
      </c>
      <c r="AW706" s="2">
        <f t="shared" si="169"/>
        <v>0</v>
      </c>
      <c r="AX706" s="2">
        <f t="shared" si="161"/>
        <v>172536</v>
      </c>
      <c r="AY706" s="2">
        <f t="shared" si="162"/>
        <v>27</v>
      </c>
      <c r="AZ706" s="2">
        <f t="shared" si="170"/>
        <v>0</v>
      </c>
      <c r="BA706" s="2" t="str">
        <f t="shared" si="171"/>
        <v>вычет превышает налог</v>
      </c>
      <c r="BB706" s="2">
        <f t="shared" si="172"/>
        <v>0</v>
      </c>
      <c r="BC706" s="2" t="str">
        <f t="shared" si="173"/>
        <v>вычет превышает налог</v>
      </c>
      <c r="BD706" s="2">
        <f t="shared" si="174"/>
        <v>0</v>
      </c>
      <c r="BE706" s="2" t="str">
        <f t="shared" si="175"/>
        <v>вычет превышает налог</v>
      </c>
      <c r="BF706" s="2" t="str">
        <f t="shared" si="163"/>
        <v>вычет превышает налог</v>
      </c>
      <c r="BG706" s="2"/>
      <c r="BH706" s="2" t="str">
        <f t="shared" si="164"/>
        <v>вычет превышает налог</v>
      </c>
    </row>
    <row r="707" spans="1:60" x14ac:dyDescent="0.25">
      <c r="A707">
        <v>2207086</v>
      </c>
      <c r="B707">
        <v>13095297</v>
      </c>
      <c r="C707" t="s">
        <v>132</v>
      </c>
      <c r="D707">
        <v>2019</v>
      </c>
      <c r="E707">
        <v>0.04</v>
      </c>
      <c r="F707">
        <v>27</v>
      </c>
      <c r="G707">
        <v>26</v>
      </c>
      <c r="H707">
        <v>0</v>
      </c>
      <c r="I707">
        <v>63881.45</v>
      </c>
      <c r="J707">
        <v>0</v>
      </c>
      <c r="K707">
        <v>0</v>
      </c>
      <c r="L707">
        <v>0.25</v>
      </c>
      <c r="M707" t="s">
        <v>1054</v>
      </c>
      <c r="N707">
        <v>172536</v>
      </c>
      <c r="O707">
        <v>33.299999999999997</v>
      </c>
      <c r="P707" t="s">
        <v>41</v>
      </c>
      <c r="Q707" t="s">
        <v>42</v>
      </c>
      <c r="R707" t="s">
        <v>42</v>
      </c>
      <c r="S707" s="1">
        <v>43606.452939814801</v>
      </c>
      <c r="T707" t="s">
        <v>144</v>
      </c>
      <c r="U707" t="s">
        <v>135</v>
      </c>
      <c r="V707" t="s">
        <v>1055</v>
      </c>
      <c r="W707" s="1">
        <v>42117</v>
      </c>
      <c r="Y707">
        <v>1228712462</v>
      </c>
      <c r="AA707">
        <v>100146148345</v>
      </c>
      <c r="AF707" t="s">
        <v>46</v>
      </c>
      <c r="AG707" t="s">
        <v>267</v>
      </c>
      <c r="AH707">
        <v>0</v>
      </c>
      <c r="AI707" t="s">
        <v>148</v>
      </c>
      <c r="AJ707">
        <v>61916.538200000003</v>
      </c>
      <c r="AK707">
        <v>1859.3554999999999</v>
      </c>
      <c r="AL707">
        <v>33.299999999999997</v>
      </c>
      <c r="AM707">
        <v>4001</v>
      </c>
      <c r="AN707" t="s">
        <v>199</v>
      </c>
      <c r="AO707" t="s">
        <v>268</v>
      </c>
      <c r="AP707" t="s">
        <v>269</v>
      </c>
      <c r="AR707">
        <f t="shared" si="165"/>
        <v>1859.3554999999999</v>
      </c>
      <c r="AS707">
        <f t="shared" si="166"/>
        <v>61916.538200000003</v>
      </c>
      <c r="AT707" s="2">
        <f t="shared" si="167"/>
        <v>50</v>
      </c>
      <c r="AU707" s="2" t="str">
        <f t="shared" si="168"/>
        <v>вычет превышает налог</v>
      </c>
      <c r="AV707" s="3">
        <f t="shared" ref="AV707:AV770" si="176">IF(OR(AND(AQ707="Список",AP707="Прочие объекты"),AS707&gt;300000000),2%,IF(VLOOKUP(AP707,$BJ$3:$BM$10,3,FALSE)=0,VLOOKUP(AP707,$BJ$3:$BM$10,2,FALSE),IF(AU707&gt;=VLOOKUP(AP707,$BJ$3:$BM$10,3,FALSE),VLOOKUP(AP707,$BJ$3:$BM$10,4,FALSE),VLOOKUP(AP707,$BJ$3:$BM$10,2,FALSE))))</f>
        <v>1E-3</v>
      </c>
      <c r="AW707" s="2">
        <f t="shared" si="169"/>
        <v>0</v>
      </c>
      <c r="AX707" s="2">
        <f t="shared" ref="AX707:AX770" si="177">N707</f>
        <v>172536</v>
      </c>
      <c r="AY707" s="2">
        <f t="shared" ref="AY707:AY770" si="178">IF(H707&gt;0,"льгота",F707)</f>
        <v>27</v>
      </c>
      <c r="AZ707" s="2">
        <f t="shared" si="170"/>
        <v>0</v>
      </c>
      <c r="BA707" s="2" t="str">
        <f t="shared" si="171"/>
        <v>вычет превышает налог</v>
      </c>
      <c r="BB707" s="2">
        <f t="shared" si="172"/>
        <v>0</v>
      </c>
      <c r="BC707" s="2" t="str">
        <f t="shared" si="173"/>
        <v>вычет превышает налог</v>
      </c>
      <c r="BD707" s="2">
        <f t="shared" si="174"/>
        <v>0</v>
      </c>
      <c r="BE707" s="2" t="str">
        <f t="shared" si="175"/>
        <v>вычет превышает налог</v>
      </c>
      <c r="BF707" s="2" t="str">
        <f t="shared" ref="BF707:BF770" si="179">IF(BC707="льгота","льгота",IF(BC707="вычет превышает налог","вычет превышает налог",BE707/BC707))</f>
        <v>вычет превышает налог</v>
      </c>
      <c r="BG707" s="2"/>
      <c r="BH707" s="2" t="str">
        <f t="shared" ref="BH707:BH770" si="180">IF(H707&gt;0,"льгота",IF(AU707="вычет превышает налог","вычет превышает налог",(IF(AND(AR707="Список",OR(AQ707="Гараж",AQ707="Машино-место")),IF(BF707&gt;$BG$3,BC707*$BG$3,BE707),IF(AR707="Список",BE707,IF(BF707&gt;$BG$3,BC707*$BG$3,BE707))))))</f>
        <v>вычет превышает налог</v>
      </c>
    </row>
    <row r="708" spans="1:60" x14ac:dyDescent="0.25">
      <c r="A708">
        <v>2207087</v>
      </c>
      <c r="B708">
        <v>13095297</v>
      </c>
      <c r="C708" t="s">
        <v>132</v>
      </c>
      <c r="D708">
        <v>2019</v>
      </c>
      <c r="E708">
        <v>0.04</v>
      </c>
      <c r="F708">
        <v>27</v>
      </c>
      <c r="G708">
        <v>26</v>
      </c>
      <c r="H708">
        <v>0</v>
      </c>
      <c r="I708">
        <v>63881.45</v>
      </c>
      <c r="J708">
        <v>0</v>
      </c>
      <c r="K708">
        <v>0</v>
      </c>
      <c r="L708">
        <v>0.25</v>
      </c>
      <c r="M708" t="s">
        <v>1054</v>
      </c>
      <c r="N708">
        <v>172536</v>
      </c>
      <c r="O708">
        <v>33.299999999999997</v>
      </c>
      <c r="P708" t="s">
        <v>41</v>
      </c>
      <c r="Q708" t="s">
        <v>42</v>
      </c>
      <c r="R708" t="s">
        <v>42</v>
      </c>
      <c r="S708" s="1">
        <v>43606.434085648201</v>
      </c>
      <c r="T708" t="s">
        <v>144</v>
      </c>
      <c r="U708" t="s">
        <v>135</v>
      </c>
      <c r="V708" t="s">
        <v>1055</v>
      </c>
      <c r="W708" s="1">
        <v>42117</v>
      </c>
      <c r="Y708">
        <v>1227931080</v>
      </c>
      <c r="AA708">
        <v>100171263107</v>
      </c>
      <c r="AF708" t="s">
        <v>46</v>
      </c>
      <c r="AG708" t="s">
        <v>267</v>
      </c>
      <c r="AH708">
        <v>0</v>
      </c>
      <c r="AI708" t="s">
        <v>148</v>
      </c>
      <c r="AJ708">
        <v>61916.538200000003</v>
      </c>
      <c r="AK708">
        <v>1859.3554999999999</v>
      </c>
      <c r="AL708">
        <v>33.299999999999997</v>
      </c>
      <c r="AM708">
        <v>4001</v>
      </c>
      <c r="AN708" t="s">
        <v>199</v>
      </c>
      <c r="AO708" t="s">
        <v>268</v>
      </c>
      <c r="AP708" t="s">
        <v>269</v>
      </c>
      <c r="AR708">
        <f t="shared" ref="AR708:AR771" si="181">AK708</f>
        <v>1859.3554999999999</v>
      </c>
      <c r="AS708">
        <f t="shared" ref="AS708:AS771" si="182">AJ708</f>
        <v>61916.538200000003</v>
      </c>
      <c r="AT708" s="2">
        <f t="shared" ref="AT708:AT771" si="183">IF(AP708="Квартира",20,IF(AP708="Комната",10,IF(AP708="Часть жилого дома",20,IF(AP708="Жилой дом",50,0))))</f>
        <v>50</v>
      </c>
      <c r="AU708" s="2" t="str">
        <f t="shared" ref="AU708:AU771" si="184">IF(AS708-(AR708*AT708)&gt;0,AS708-(AR708*AT708),"вычет превышает налог")</f>
        <v>вычет превышает налог</v>
      </c>
      <c r="AV708" s="3">
        <f t="shared" si="176"/>
        <v>1E-3</v>
      </c>
      <c r="AW708" s="2">
        <f t="shared" ref="AW708:AW771" si="185">IF(AU708="вычет превышает налог",0,AU708*AV708*L708)</f>
        <v>0</v>
      </c>
      <c r="AX708" s="2">
        <f t="shared" si="177"/>
        <v>172536</v>
      </c>
      <c r="AY708" s="2">
        <f t="shared" si="178"/>
        <v>27</v>
      </c>
      <c r="AZ708" s="2">
        <f t="shared" ref="AZ708:AZ771" si="186">IF(AQ708="Список",AW708,IF($AW708&gt;$AY708,($AW708-$AY708)*0.2+$AY708,$AW708))</f>
        <v>0</v>
      </c>
      <c r="BA708" s="2" t="str">
        <f t="shared" ref="BA708:BA771" si="187">IF($H708&gt;0,"льгота",IF(AU708="вычет превышает налог","вычет превышает налог",AZ708))</f>
        <v>вычет превышает налог</v>
      </c>
      <c r="BB708" s="2">
        <f t="shared" ref="BB708:BB771" si="188">IF(AQ708="Список",AW708,IF($AW708&gt;$AY708,($AW708-$AY708)*0.4+$AY708,$AW708))</f>
        <v>0</v>
      </c>
      <c r="BC708" s="2" t="str">
        <f t="shared" ref="BC708:BC771" si="189">IF($H708&gt;0,"льгота",IF(AU708="вычет превышает налог","вычет превышает налог",BB708))</f>
        <v>вычет превышает налог</v>
      </c>
      <c r="BD708" s="2">
        <f t="shared" ref="BD708:BD771" si="190">IF(AQ708="Список",AW708,IF($AW708&gt;$AY708,($AW708-$AY708)*0.6+$AY708,$AW708))</f>
        <v>0</v>
      </c>
      <c r="BE708" s="2" t="str">
        <f t="shared" ref="BE708:BE771" si="191">IF($H708&gt;0,"льгота",IF(AU708="вычет превышает налог","вычет превышает налог",BD708))</f>
        <v>вычет превышает налог</v>
      </c>
      <c r="BF708" s="2" t="str">
        <f t="shared" si="179"/>
        <v>вычет превышает налог</v>
      </c>
      <c r="BG708" s="2"/>
      <c r="BH708" s="2" t="str">
        <f t="shared" si="180"/>
        <v>вычет превышает налог</v>
      </c>
    </row>
    <row r="709" spans="1:60" x14ac:dyDescent="0.25">
      <c r="A709">
        <v>2207088</v>
      </c>
      <c r="B709">
        <v>13095297</v>
      </c>
      <c r="C709" t="s">
        <v>132</v>
      </c>
      <c r="D709">
        <v>2019</v>
      </c>
      <c r="E709">
        <v>0.04</v>
      </c>
      <c r="F709">
        <v>27</v>
      </c>
      <c r="G709">
        <v>26</v>
      </c>
      <c r="H709">
        <v>0</v>
      </c>
      <c r="I709">
        <v>63881.45</v>
      </c>
      <c r="J709">
        <v>0</v>
      </c>
      <c r="K709">
        <v>0</v>
      </c>
      <c r="L709">
        <v>0.25</v>
      </c>
      <c r="M709" t="s">
        <v>1054</v>
      </c>
      <c r="N709">
        <v>172536</v>
      </c>
      <c r="O709">
        <v>33.299999999999997</v>
      </c>
      <c r="P709" t="s">
        <v>41</v>
      </c>
      <c r="Q709" t="s">
        <v>42</v>
      </c>
      <c r="R709" t="s">
        <v>42</v>
      </c>
      <c r="S709" s="1">
        <v>43606.458449074104</v>
      </c>
      <c r="T709" t="s">
        <v>144</v>
      </c>
      <c r="U709" t="s">
        <v>135</v>
      </c>
      <c r="V709" t="s">
        <v>1055</v>
      </c>
      <c r="W709" s="1">
        <v>42117</v>
      </c>
      <c r="Y709">
        <v>1228953757</v>
      </c>
      <c r="AA709">
        <v>100172079214</v>
      </c>
      <c r="AF709" t="s">
        <v>46</v>
      </c>
      <c r="AG709" t="s">
        <v>267</v>
      </c>
      <c r="AH709">
        <v>0</v>
      </c>
      <c r="AI709" t="s">
        <v>148</v>
      </c>
      <c r="AJ709">
        <v>61916.538200000003</v>
      </c>
      <c r="AK709">
        <v>1859.3554999999999</v>
      </c>
      <c r="AL709">
        <v>33.299999999999997</v>
      </c>
      <c r="AM709">
        <v>4001</v>
      </c>
      <c r="AN709" t="s">
        <v>199</v>
      </c>
      <c r="AO709" t="s">
        <v>268</v>
      </c>
      <c r="AP709" t="s">
        <v>269</v>
      </c>
      <c r="AR709">
        <f t="shared" si="181"/>
        <v>1859.3554999999999</v>
      </c>
      <c r="AS709">
        <f t="shared" si="182"/>
        <v>61916.538200000003</v>
      </c>
      <c r="AT709" s="2">
        <f t="shared" si="183"/>
        <v>50</v>
      </c>
      <c r="AU709" s="2" t="str">
        <f t="shared" si="184"/>
        <v>вычет превышает налог</v>
      </c>
      <c r="AV709" s="3">
        <f t="shared" si="176"/>
        <v>1E-3</v>
      </c>
      <c r="AW709" s="2">
        <f t="shared" si="185"/>
        <v>0</v>
      </c>
      <c r="AX709" s="2">
        <f t="shared" si="177"/>
        <v>172536</v>
      </c>
      <c r="AY709" s="2">
        <f t="shared" si="178"/>
        <v>27</v>
      </c>
      <c r="AZ709" s="2">
        <f t="shared" si="186"/>
        <v>0</v>
      </c>
      <c r="BA709" s="2" t="str">
        <f t="shared" si="187"/>
        <v>вычет превышает налог</v>
      </c>
      <c r="BB709" s="2">
        <f t="shared" si="188"/>
        <v>0</v>
      </c>
      <c r="BC709" s="2" t="str">
        <f t="shared" si="189"/>
        <v>вычет превышает налог</v>
      </c>
      <c r="BD709" s="2">
        <f t="shared" si="190"/>
        <v>0</v>
      </c>
      <c r="BE709" s="2" t="str">
        <f t="shared" si="191"/>
        <v>вычет превышает налог</v>
      </c>
      <c r="BF709" s="2" t="str">
        <f t="shared" si="179"/>
        <v>вычет превышает налог</v>
      </c>
      <c r="BG709" s="2"/>
      <c r="BH709" s="2" t="str">
        <f t="shared" si="180"/>
        <v>вычет превышает налог</v>
      </c>
    </row>
    <row r="710" spans="1:60" x14ac:dyDescent="0.25">
      <c r="A710">
        <v>2200774</v>
      </c>
      <c r="B710">
        <v>13095335</v>
      </c>
      <c r="C710" t="s">
        <v>132</v>
      </c>
      <c r="D710">
        <v>2019</v>
      </c>
      <c r="E710">
        <v>0.04</v>
      </c>
      <c r="F710">
        <v>36</v>
      </c>
      <c r="G710">
        <v>35</v>
      </c>
      <c r="H710">
        <v>0</v>
      </c>
      <c r="I710">
        <v>88008.51</v>
      </c>
      <c r="J710">
        <v>0</v>
      </c>
      <c r="K710">
        <v>0</v>
      </c>
      <c r="L710">
        <v>0.33333000000000002</v>
      </c>
      <c r="M710" t="s">
        <v>1056</v>
      </c>
      <c r="N710">
        <v>178275.19</v>
      </c>
      <c r="O710">
        <v>39.799999999999997</v>
      </c>
      <c r="P710" t="s">
        <v>41</v>
      </c>
      <c r="Q710" t="s">
        <v>42</v>
      </c>
      <c r="R710" t="s">
        <v>42</v>
      </c>
      <c r="S710" s="1">
        <v>43606.435335648202</v>
      </c>
      <c r="T710" t="s">
        <v>144</v>
      </c>
      <c r="U710" t="s">
        <v>135</v>
      </c>
      <c r="V710" t="s">
        <v>1057</v>
      </c>
      <c r="W710" s="1">
        <v>41822</v>
      </c>
      <c r="Y710">
        <v>1227979483</v>
      </c>
      <c r="AA710">
        <v>100097814948</v>
      </c>
      <c r="AF710" t="s">
        <v>46</v>
      </c>
      <c r="AG710" t="s">
        <v>267</v>
      </c>
      <c r="AH710">
        <v>0</v>
      </c>
      <c r="AI710" t="s">
        <v>148</v>
      </c>
      <c r="AJ710">
        <v>74016.915699999998</v>
      </c>
      <c r="AK710">
        <v>1859.7215000000001</v>
      </c>
      <c r="AL710">
        <v>39.799999999999997</v>
      </c>
      <c r="AM710">
        <v>4001</v>
      </c>
      <c r="AN710" t="s">
        <v>199</v>
      </c>
      <c r="AO710" t="s">
        <v>268</v>
      </c>
      <c r="AP710" t="s">
        <v>269</v>
      </c>
      <c r="AR710">
        <f t="shared" si="181"/>
        <v>1859.7215000000001</v>
      </c>
      <c r="AS710">
        <f t="shared" si="182"/>
        <v>74016.915699999998</v>
      </c>
      <c r="AT710" s="2">
        <f t="shared" si="183"/>
        <v>50</v>
      </c>
      <c r="AU710" s="2" t="str">
        <f t="shared" si="184"/>
        <v>вычет превышает налог</v>
      </c>
      <c r="AV710" s="3">
        <f t="shared" si="176"/>
        <v>1E-3</v>
      </c>
      <c r="AW710" s="2">
        <f t="shared" si="185"/>
        <v>0</v>
      </c>
      <c r="AX710" s="2">
        <f t="shared" si="177"/>
        <v>178275.19</v>
      </c>
      <c r="AY710" s="2">
        <f t="shared" si="178"/>
        <v>36</v>
      </c>
      <c r="AZ710" s="2">
        <f t="shared" si="186"/>
        <v>0</v>
      </c>
      <c r="BA710" s="2" t="str">
        <f t="shared" si="187"/>
        <v>вычет превышает налог</v>
      </c>
      <c r="BB710" s="2">
        <f t="shared" si="188"/>
        <v>0</v>
      </c>
      <c r="BC710" s="2" t="str">
        <f t="shared" si="189"/>
        <v>вычет превышает налог</v>
      </c>
      <c r="BD710" s="2">
        <f t="shared" si="190"/>
        <v>0</v>
      </c>
      <c r="BE710" s="2" t="str">
        <f t="shared" si="191"/>
        <v>вычет превышает налог</v>
      </c>
      <c r="BF710" s="2" t="str">
        <f t="shared" si="179"/>
        <v>вычет превышает налог</v>
      </c>
      <c r="BG710" s="2"/>
      <c r="BH710" s="2" t="str">
        <f t="shared" si="180"/>
        <v>вычет превышает налог</v>
      </c>
    </row>
    <row r="711" spans="1:60" x14ac:dyDescent="0.25">
      <c r="A711">
        <v>2200775</v>
      </c>
      <c r="B711">
        <v>13095335</v>
      </c>
      <c r="C711" t="s">
        <v>132</v>
      </c>
      <c r="D711">
        <v>2019</v>
      </c>
      <c r="E711">
        <v>0.04</v>
      </c>
      <c r="F711">
        <v>36</v>
      </c>
      <c r="G711">
        <v>35</v>
      </c>
      <c r="H711">
        <v>0</v>
      </c>
      <c r="I711">
        <v>88008.51</v>
      </c>
      <c r="J711">
        <v>0</v>
      </c>
      <c r="K711">
        <v>0</v>
      </c>
      <c r="L711">
        <v>0.33333000000000002</v>
      </c>
      <c r="M711" t="s">
        <v>1056</v>
      </c>
      <c r="N711">
        <v>178275.19</v>
      </c>
      <c r="O711">
        <v>39.799999999999997</v>
      </c>
      <c r="P711" t="s">
        <v>41</v>
      </c>
      <c r="Q711" t="s">
        <v>42</v>
      </c>
      <c r="R711" t="s">
        <v>42</v>
      </c>
      <c r="S711" s="1">
        <v>43606.457893518498</v>
      </c>
      <c r="T711" t="s">
        <v>144</v>
      </c>
      <c r="U711" t="s">
        <v>135</v>
      </c>
      <c r="V711" t="s">
        <v>1057</v>
      </c>
      <c r="W711" s="1">
        <v>41822</v>
      </c>
      <c r="Y711">
        <v>1228930736</v>
      </c>
      <c r="AA711">
        <v>100138288247</v>
      </c>
      <c r="AF711" t="s">
        <v>46</v>
      </c>
      <c r="AG711" t="s">
        <v>267</v>
      </c>
      <c r="AH711">
        <v>0</v>
      </c>
      <c r="AI711" t="s">
        <v>148</v>
      </c>
      <c r="AJ711">
        <v>74016.915699999998</v>
      </c>
      <c r="AK711">
        <v>1859.7215000000001</v>
      </c>
      <c r="AL711">
        <v>39.799999999999997</v>
      </c>
      <c r="AM711">
        <v>4001</v>
      </c>
      <c r="AN711" t="s">
        <v>199</v>
      </c>
      <c r="AO711" t="s">
        <v>268</v>
      </c>
      <c r="AP711" t="s">
        <v>269</v>
      </c>
      <c r="AR711">
        <f t="shared" si="181"/>
        <v>1859.7215000000001</v>
      </c>
      <c r="AS711">
        <f t="shared" si="182"/>
        <v>74016.915699999998</v>
      </c>
      <c r="AT711" s="2">
        <f t="shared" si="183"/>
        <v>50</v>
      </c>
      <c r="AU711" s="2" t="str">
        <f t="shared" si="184"/>
        <v>вычет превышает налог</v>
      </c>
      <c r="AV711" s="3">
        <f t="shared" si="176"/>
        <v>1E-3</v>
      </c>
      <c r="AW711" s="2">
        <f t="shared" si="185"/>
        <v>0</v>
      </c>
      <c r="AX711" s="2">
        <f t="shared" si="177"/>
        <v>178275.19</v>
      </c>
      <c r="AY711" s="2">
        <f t="shared" si="178"/>
        <v>36</v>
      </c>
      <c r="AZ711" s="2">
        <f t="shared" si="186"/>
        <v>0</v>
      </c>
      <c r="BA711" s="2" t="str">
        <f t="shared" si="187"/>
        <v>вычет превышает налог</v>
      </c>
      <c r="BB711" s="2">
        <f t="shared" si="188"/>
        <v>0</v>
      </c>
      <c r="BC711" s="2" t="str">
        <f t="shared" si="189"/>
        <v>вычет превышает налог</v>
      </c>
      <c r="BD711" s="2">
        <f t="shared" si="190"/>
        <v>0</v>
      </c>
      <c r="BE711" s="2" t="str">
        <f t="shared" si="191"/>
        <v>вычет превышает налог</v>
      </c>
      <c r="BF711" s="2" t="str">
        <f t="shared" si="179"/>
        <v>вычет превышает налог</v>
      </c>
      <c r="BG711" s="2"/>
      <c r="BH711" s="2" t="str">
        <f t="shared" si="180"/>
        <v>вычет превышает налог</v>
      </c>
    </row>
    <row r="712" spans="1:60" x14ac:dyDescent="0.25">
      <c r="A712">
        <v>2200776</v>
      </c>
      <c r="B712">
        <v>13095335</v>
      </c>
      <c r="C712" t="s">
        <v>132</v>
      </c>
      <c r="D712">
        <v>2019</v>
      </c>
      <c r="E712">
        <v>0.04</v>
      </c>
      <c r="F712">
        <v>36</v>
      </c>
      <c r="G712">
        <v>35</v>
      </c>
      <c r="H712">
        <v>0</v>
      </c>
      <c r="I712">
        <v>88008.51</v>
      </c>
      <c r="J712">
        <v>0</v>
      </c>
      <c r="K712">
        <v>0</v>
      </c>
      <c r="L712">
        <v>0.33333000000000002</v>
      </c>
      <c r="M712" t="s">
        <v>1056</v>
      </c>
      <c r="N712">
        <v>178275.19</v>
      </c>
      <c r="O712">
        <v>39.799999999999997</v>
      </c>
      <c r="P712" t="s">
        <v>41</v>
      </c>
      <c r="Q712" t="s">
        <v>42</v>
      </c>
      <c r="R712" t="s">
        <v>42</v>
      </c>
      <c r="S712" s="1">
        <v>43606.457893518498</v>
      </c>
      <c r="T712" t="s">
        <v>144</v>
      </c>
      <c r="U712" t="s">
        <v>135</v>
      </c>
      <c r="V712" t="s">
        <v>1057</v>
      </c>
      <c r="W712" s="1">
        <v>41822</v>
      </c>
      <c r="Y712">
        <v>1228930531</v>
      </c>
      <c r="AA712">
        <v>100205044889</v>
      </c>
      <c r="AF712" t="s">
        <v>46</v>
      </c>
      <c r="AG712" t="s">
        <v>267</v>
      </c>
      <c r="AH712">
        <v>0</v>
      </c>
      <c r="AI712" t="s">
        <v>148</v>
      </c>
      <c r="AJ712">
        <v>74016.915699999998</v>
      </c>
      <c r="AK712">
        <v>1859.7215000000001</v>
      </c>
      <c r="AL712">
        <v>39.799999999999997</v>
      </c>
      <c r="AM712">
        <v>4001</v>
      </c>
      <c r="AN712" t="s">
        <v>199</v>
      </c>
      <c r="AO712" t="s">
        <v>268</v>
      </c>
      <c r="AP712" t="s">
        <v>269</v>
      </c>
      <c r="AR712">
        <f t="shared" si="181"/>
        <v>1859.7215000000001</v>
      </c>
      <c r="AS712">
        <f t="shared" si="182"/>
        <v>74016.915699999998</v>
      </c>
      <c r="AT712" s="2">
        <f t="shared" si="183"/>
        <v>50</v>
      </c>
      <c r="AU712" s="2" t="str">
        <f t="shared" si="184"/>
        <v>вычет превышает налог</v>
      </c>
      <c r="AV712" s="3">
        <f t="shared" si="176"/>
        <v>1E-3</v>
      </c>
      <c r="AW712" s="2">
        <f t="shared" si="185"/>
        <v>0</v>
      </c>
      <c r="AX712" s="2">
        <f t="shared" si="177"/>
        <v>178275.19</v>
      </c>
      <c r="AY712" s="2">
        <f t="shared" si="178"/>
        <v>36</v>
      </c>
      <c r="AZ712" s="2">
        <f t="shared" si="186"/>
        <v>0</v>
      </c>
      <c r="BA712" s="2" t="str">
        <f t="shared" si="187"/>
        <v>вычет превышает налог</v>
      </c>
      <c r="BB712" s="2">
        <f t="shared" si="188"/>
        <v>0</v>
      </c>
      <c r="BC712" s="2" t="str">
        <f t="shared" si="189"/>
        <v>вычет превышает налог</v>
      </c>
      <c r="BD712" s="2">
        <f t="shared" si="190"/>
        <v>0</v>
      </c>
      <c r="BE712" s="2" t="str">
        <f t="shared" si="191"/>
        <v>вычет превышает налог</v>
      </c>
      <c r="BF712" s="2" t="str">
        <f t="shared" si="179"/>
        <v>вычет превышает налог</v>
      </c>
      <c r="BG712" s="2"/>
      <c r="BH712" s="2" t="str">
        <f t="shared" si="180"/>
        <v>вычет превышает налог</v>
      </c>
    </row>
    <row r="713" spans="1:60" x14ac:dyDescent="0.25">
      <c r="A713">
        <v>2255680</v>
      </c>
      <c r="B713">
        <v>188598886</v>
      </c>
      <c r="C713" t="s">
        <v>132</v>
      </c>
      <c r="D713">
        <v>2019</v>
      </c>
      <c r="E713">
        <v>0.33</v>
      </c>
      <c r="F713">
        <v>2360</v>
      </c>
      <c r="G713">
        <v>0</v>
      </c>
      <c r="H713">
        <v>2302</v>
      </c>
      <c r="I713">
        <v>697472.27</v>
      </c>
      <c r="J713">
        <v>0</v>
      </c>
      <c r="K713">
        <v>0</v>
      </c>
      <c r="L713">
        <v>1</v>
      </c>
      <c r="M713" t="s">
        <v>1058</v>
      </c>
      <c r="N713">
        <v>470946.84</v>
      </c>
      <c r="O713">
        <v>97.1</v>
      </c>
      <c r="P713" t="s">
        <v>58</v>
      </c>
      <c r="Q713" t="s">
        <v>59</v>
      </c>
      <c r="R713" t="s">
        <v>60</v>
      </c>
      <c r="S713" s="1">
        <v>43606.457337963002</v>
      </c>
      <c r="T713" t="s">
        <v>144</v>
      </c>
      <c r="U713" t="s">
        <v>135</v>
      </c>
      <c r="V713" t="s">
        <v>1059</v>
      </c>
      <c r="W713" s="1">
        <v>42906</v>
      </c>
      <c r="Y713">
        <v>1228905307</v>
      </c>
      <c r="AA713">
        <v>100097809723</v>
      </c>
      <c r="AD713" t="s">
        <v>62</v>
      </c>
      <c r="AF713" t="s">
        <v>46</v>
      </c>
      <c r="AG713" t="s">
        <v>267</v>
      </c>
      <c r="AH713">
        <v>0</v>
      </c>
      <c r="AI713" t="s">
        <v>148</v>
      </c>
      <c r="AJ713">
        <v>241045.9436</v>
      </c>
      <c r="AK713">
        <v>2482.4504999999999</v>
      </c>
      <c r="AL713">
        <v>97.1</v>
      </c>
      <c r="AM713">
        <v>4001</v>
      </c>
      <c r="AN713" t="s">
        <v>199</v>
      </c>
      <c r="AO713" t="s">
        <v>268</v>
      </c>
      <c r="AP713" t="s">
        <v>269</v>
      </c>
      <c r="AR713">
        <f t="shared" si="181"/>
        <v>2482.4504999999999</v>
      </c>
      <c r="AS713">
        <f t="shared" si="182"/>
        <v>241045.9436</v>
      </c>
      <c r="AT713" s="2">
        <f t="shared" si="183"/>
        <v>50</v>
      </c>
      <c r="AU713" s="2">
        <f t="shared" si="184"/>
        <v>116923.4186</v>
      </c>
      <c r="AV713" s="3">
        <f t="shared" si="176"/>
        <v>1E-3</v>
      </c>
      <c r="AW713" s="2">
        <f t="shared" si="185"/>
        <v>116.92341860000001</v>
      </c>
      <c r="AX713" s="2">
        <f t="shared" si="177"/>
        <v>470946.84</v>
      </c>
      <c r="AY713" s="2" t="str">
        <f t="shared" si="178"/>
        <v>льгота</v>
      </c>
      <c r="AZ713" s="2">
        <f t="shared" si="186"/>
        <v>116.92341860000001</v>
      </c>
      <c r="BA713" s="2" t="str">
        <f t="shared" si="187"/>
        <v>льгота</v>
      </c>
      <c r="BB713" s="2">
        <f t="shared" si="188"/>
        <v>116.92341860000001</v>
      </c>
      <c r="BC713" s="2" t="str">
        <f t="shared" si="189"/>
        <v>льгота</v>
      </c>
      <c r="BD713" s="2">
        <f t="shared" si="190"/>
        <v>116.92341860000001</v>
      </c>
      <c r="BE713" s="2" t="str">
        <f t="shared" si="191"/>
        <v>льгота</v>
      </c>
      <c r="BF713" s="2" t="str">
        <f t="shared" si="179"/>
        <v>льгота</v>
      </c>
      <c r="BG713" s="2"/>
      <c r="BH713" s="2" t="str">
        <f t="shared" si="180"/>
        <v>льгота</v>
      </c>
    </row>
    <row r="714" spans="1:60" x14ac:dyDescent="0.25">
      <c r="A714">
        <v>2204551</v>
      </c>
      <c r="B714">
        <v>13091679</v>
      </c>
      <c r="C714" t="s">
        <v>132</v>
      </c>
      <c r="D714">
        <v>2019</v>
      </c>
      <c r="E714">
        <v>0.33</v>
      </c>
      <c r="F714">
        <v>2325</v>
      </c>
      <c r="G714">
        <v>2268</v>
      </c>
      <c r="H714">
        <v>0</v>
      </c>
      <c r="I714">
        <v>687268.68</v>
      </c>
      <c r="J714">
        <v>0</v>
      </c>
      <c r="K714">
        <v>0</v>
      </c>
      <c r="L714">
        <v>1</v>
      </c>
      <c r="M714" t="s">
        <v>1060</v>
      </c>
      <c r="N714">
        <v>464057.18</v>
      </c>
      <c r="O714">
        <v>36.700000000000003</v>
      </c>
      <c r="P714" t="s">
        <v>41</v>
      </c>
      <c r="Q714" t="s">
        <v>42</v>
      </c>
      <c r="R714" t="s">
        <v>42</v>
      </c>
      <c r="S714" s="1">
        <v>43606.4550578704</v>
      </c>
      <c r="T714" t="s">
        <v>144</v>
      </c>
      <c r="U714" t="s">
        <v>135</v>
      </c>
      <c r="V714" t="s">
        <v>1061</v>
      </c>
      <c r="W714" s="1">
        <v>40645</v>
      </c>
      <c r="Y714">
        <v>1228803217</v>
      </c>
      <c r="AA714">
        <v>100097796023</v>
      </c>
      <c r="AF714" t="s">
        <v>46</v>
      </c>
      <c r="AG714" t="s">
        <v>267</v>
      </c>
      <c r="AH714">
        <v>0</v>
      </c>
      <c r="AI714" t="s">
        <v>148</v>
      </c>
      <c r="AJ714">
        <v>90994.119500000001</v>
      </c>
      <c r="AK714">
        <v>2479.4038</v>
      </c>
      <c r="AL714">
        <v>36.700000000000003</v>
      </c>
      <c r="AM714">
        <v>4001</v>
      </c>
      <c r="AN714" t="s">
        <v>199</v>
      </c>
      <c r="AO714" t="s">
        <v>268</v>
      </c>
      <c r="AP714" t="s">
        <v>269</v>
      </c>
      <c r="AR714">
        <f t="shared" si="181"/>
        <v>2479.4038</v>
      </c>
      <c r="AS714">
        <f t="shared" si="182"/>
        <v>90994.119500000001</v>
      </c>
      <c r="AT714" s="2">
        <f t="shared" si="183"/>
        <v>50</v>
      </c>
      <c r="AU714" s="2" t="str">
        <f t="shared" si="184"/>
        <v>вычет превышает налог</v>
      </c>
      <c r="AV714" s="3">
        <f t="shared" si="176"/>
        <v>1E-3</v>
      </c>
      <c r="AW714" s="2">
        <f t="shared" si="185"/>
        <v>0</v>
      </c>
      <c r="AX714" s="2">
        <f t="shared" si="177"/>
        <v>464057.18</v>
      </c>
      <c r="AY714" s="2">
        <f t="shared" si="178"/>
        <v>2325</v>
      </c>
      <c r="AZ714" s="2">
        <f t="shared" si="186"/>
        <v>0</v>
      </c>
      <c r="BA714" s="2" t="str">
        <f t="shared" si="187"/>
        <v>вычет превышает налог</v>
      </c>
      <c r="BB714" s="2">
        <f t="shared" si="188"/>
        <v>0</v>
      </c>
      <c r="BC714" s="2" t="str">
        <f t="shared" si="189"/>
        <v>вычет превышает налог</v>
      </c>
      <c r="BD714" s="2">
        <f t="shared" si="190"/>
        <v>0</v>
      </c>
      <c r="BE714" s="2" t="str">
        <f t="shared" si="191"/>
        <v>вычет превышает налог</v>
      </c>
      <c r="BF714" s="2" t="str">
        <f t="shared" si="179"/>
        <v>вычет превышает налог</v>
      </c>
      <c r="BG714" s="2"/>
      <c r="BH714" s="2" t="str">
        <f t="shared" si="180"/>
        <v>вычет превышает налог</v>
      </c>
    </row>
    <row r="715" spans="1:60" x14ac:dyDescent="0.25">
      <c r="A715">
        <v>2182966</v>
      </c>
      <c r="B715">
        <v>13091705</v>
      </c>
      <c r="C715" t="s">
        <v>132</v>
      </c>
      <c r="D715">
        <v>2019</v>
      </c>
      <c r="E715">
        <v>0.14000000000000001</v>
      </c>
      <c r="F715">
        <v>607</v>
      </c>
      <c r="G715">
        <v>592</v>
      </c>
      <c r="H715">
        <v>0</v>
      </c>
      <c r="I715">
        <v>423193.28</v>
      </c>
      <c r="J715">
        <v>0</v>
      </c>
      <c r="K715">
        <v>0</v>
      </c>
      <c r="L715">
        <v>1</v>
      </c>
      <c r="M715" t="s">
        <v>1062</v>
      </c>
      <c r="N715">
        <v>285748.33</v>
      </c>
      <c r="O715">
        <v>39.9</v>
      </c>
      <c r="P715" t="s">
        <v>41</v>
      </c>
      <c r="Q715" t="s">
        <v>42</v>
      </c>
      <c r="R715" t="s">
        <v>42</v>
      </c>
      <c r="S715" s="1">
        <v>43606.456608796303</v>
      </c>
      <c r="T715" t="s">
        <v>144</v>
      </c>
      <c r="U715" t="s">
        <v>135</v>
      </c>
      <c r="V715" t="s">
        <v>1063</v>
      </c>
      <c r="W715" s="1">
        <v>40787</v>
      </c>
      <c r="Y715">
        <v>1228872344</v>
      </c>
      <c r="AA715">
        <v>100081177461</v>
      </c>
      <c r="AF715" t="s">
        <v>46</v>
      </c>
      <c r="AG715" t="s">
        <v>267</v>
      </c>
      <c r="AH715">
        <v>0</v>
      </c>
      <c r="AI715" t="s">
        <v>148</v>
      </c>
      <c r="AJ715">
        <v>74203.095300000001</v>
      </c>
      <c r="AK715">
        <v>1859.7266999999999</v>
      </c>
      <c r="AL715">
        <v>39.9</v>
      </c>
      <c r="AM715">
        <v>4001</v>
      </c>
      <c r="AN715" t="s">
        <v>199</v>
      </c>
      <c r="AO715" t="s">
        <v>268</v>
      </c>
      <c r="AP715" t="s">
        <v>269</v>
      </c>
      <c r="AR715">
        <f t="shared" si="181"/>
        <v>1859.7266999999999</v>
      </c>
      <c r="AS715">
        <f t="shared" si="182"/>
        <v>74203.095300000001</v>
      </c>
      <c r="AT715" s="2">
        <f t="shared" si="183"/>
        <v>50</v>
      </c>
      <c r="AU715" s="2" t="str">
        <f t="shared" si="184"/>
        <v>вычет превышает налог</v>
      </c>
      <c r="AV715" s="3">
        <f t="shared" si="176"/>
        <v>1E-3</v>
      </c>
      <c r="AW715" s="2">
        <f t="shared" si="185"/>
        <v>0</v>
      </c>
      <c r="AX715" s="2">
        <f t="shared" si="177"/>
        <v>285748.33</v>
      </c>
      <c r="AY715" s="2">
        <f t="shared" si="178"/>
        <v>607</v>
      </c>
      <c r="AZ715" s="2">
        <f t="shared" si="186"/>
        <v>0</v>
      </c>
      <c r="BA715" s="2" t="str">
        <f t="shared" si="187"/>
        <v>вычет превышает налог</v>
      </c>
      <c r="BB715" s="2">
        <f t="shared" si="188"/>
        <v>0</v>
      </c>
      <c r="BC715" s="2" t="str">
        <f t="shared" si="189"/>
        <v>вычет превышает налог</v>
      </c>
      <c r="BD715" s="2">
        <f t="shared" si="190"/>
        <v>0</v>
      </c>
      <c r="BE715" s="2" t="str">
        <f t="shared" si="191"/>
        <v>вычет превышает налог</v>
      </c>
      <c r="BF715" s="2" t="str">
        <f t="shared" si="179"/>
        <v>вычет превышает налог</v>
      </c>
      <c r="BG715" s="2"/>
      <c r="BH715" s="2" t="str">
        <f t="shared" si="180"/>
        <v>вычет превышает налог</v>
      </c>
    </row>
    <row r="716" spans="1:60" x14ac:dyDescent="0.25">
      <c r="A716">
        <v>2218522</v>
      </c>
      <c r="B716">
        <v>120049254</v>
      </c>
      <c r="C716" t="s">
        <v>132</v>
      </c>
      <c r="D716">
        <v>2019</v>
      </c>
      <c r="E716">
        <v>0.33</v>
      </c>
      <c r="F716">
        <v>3809</v>
      </c>
      <c r="G716">
        <v>0</v>
      </c>
      <c r="H716">
        <v>3716</v>
      </c>
      <c r="I716">
        <v>1125909.52</v>
      </c>
      <c r="J716">
        <v>0</v>
      </c>
      <c r="K716">
        <v>0</v>
      </c>
      <c r="L716">
        <v>1</v>
      </c>
      <c r="M716" t="s">
        <v>1064</v>
      </c>
      <c r="N716">
        <v>760236</v>
      </c>
      <c r="O716">
        <v>34.9</v>
      </c>
      <c r="P716" t="s">
        <v>58</v>
      </c>
      <c r="Q716" t="s">
        <v>59</v>
      </c>
      <c r="R716" t="s">
        <v>60</v>
      </c>
      <c r="S716" s="1">
        <v>43606.439293981501</v>
      </c>
      <c r="T716" t="s">
        <v>144</v>
      </c>
      <c r="U716" t="s">
        <v>135</v>
      </c>
      <c r="V716" t="s">
        <v>1065</v>
      </c>
      <c r="W716" s="1">
        <v>41583</v>
      </c>
      <c r="Y716">
        <v>1228139497</v>
      </c>
      <c r="AA716">
        <v>100139145476</v>
      </c>
      <c r="AD716" t="s">
        <v>62</v>
      </c>
      <c r="AF716" t="s">
        <v>46</v>
      </c>
      <c r="AG716" t="s">
        <v>267</v>
      </c>
      <c r="AH716">
        <v>0</v>
      </c>
      <c r="AI716" t="s">
        <v>148</v>
      </c>
      <c r="AJ716">
        <v>64894.808499999999</v>
      </c>
      <c r="AK716">
        <v>1859.4501</v>
      </c>
      <c r="AL716">
        <v>34.9</v>
      </c>
      <c r="AM716">
        <v>4001</v>
      </c>
      <c r="AN716" t="s">
        <v>199</v>
      </c>
      <c r="AO716" t="s">
        <v>268</v>
      </c>
      <c r="AP716" t="s">
        <v>269</v>
      </c>
      <c r="AR716">
        <f t="shared" si="181"/>
        <v>1859.4501</v>
      </c>
      <c r="AS716">
        <f t="shared" si="182"/>
        <v>64894.808499999999</v>
      </c>
      <c r="AT716" s="2">
        <f t="shared" si="183"/>
        <v>50</v>
      </c>
      <c r="AU716" s="2" t="str">
        <f t="shared" si="184"/>
        <v>вычет превышает налог</v>
      </c>
      <c r="AV716" s="3">
        <f t="shared" si="176"/>
        <v>1E-3</v>
      </c>
      <c r="AW716" s="2">
        <f t="shared" si="185"/>
        <v>0</v>
      </c>
      <c r="AX716" s="2">
        <f t="shared" si="177"/>
        <v>760236</v>
      </c>
      <c r="AY716" s="2" t="str">
        <f t="shared" si="178"/>
        <v>льгота</v>
      </c>
      <c r="AZ716" s="2">
        <f t="shared" si="186"/>
        <v>0</v>
      </c>
      <c r="BA716" s="2" t="str">
        <f t="shared" si="187"/>
        <v>льгота</v>
      </c>
      <c r="BB716" s="2">
        <f t="shared" si="188"/>
        <v>0</v>
      </c>
      <c r="BC716" s="2" t="str">
        <f t="shared" si="189"/>
        <v>льгота</v>
      </c>
      <c r="BD716" s="2">
        <f t="shared" si="190"/>
        <v>0</v>
      </c>
      <c r="BE716" s="2" t="str">
        <f t="shared" si="191"/>
        <v>льгота</v>
      </c>
      <c r="BF716" s="2" t="str">
        <f t="shared" si="179"/>
        <v>льгота</v>
      </c>
      <c r="BG716" s="2"/>
      <c r="BH716" s="2" t="str">
        <f t="shared" si="180"/>
        <v>льгота</v>
      </c>
    </row>
    <row r="717" spans="1:60" x14ac:dyDescent="0.25">
      <c r="A717">
        <v>2232324</v>
      </c>
      <c r="B717">
        <v>132543551</v>
      </c>
      <c r="C717" t="s">
        <v>132</v>
      </c>
      <c r="D717">
        <v>2019</v>
      </c>
      <c r="E717">
        <v>0.14000000000000001</v>
      </c>
      <c r="F717">
        <v>568</v>
      </c>
      <c r="G717">
        <v>554</v>
      </c>
      <c r="H717">
        <v>0</v>
      </c>
      <c r="I717">
        <v>395529.1</v>
      </c>
      <c r="J717">
        <v>0</v>
      </c>
      <c r="K717">
        <v>0</v>
      </c>
      <c r="L717">
        <v>1</v>
      </c>
      <c r="M717" t="s">
        <v>1066</v>
      </c>
      <c r="N717">
        <v>267068.94</v>
      </c>
      <c r="O717">
        <v>35.6</v>
      </c>
      <c r="P717" t="s">
        <v>41</v>
      </c>
      <c r="Q717" t="s">
        <v>42</v>
      </c>
      <c r="R717" t="s">
        <v>42</v>
      </c>
      <c r="S717" s="1">
        <v>43606.458854166704</v>
      </c>
      <c r="T717" t="s">
        <v>144</v>
      </c>
      <c r="U717" t="s">
        <v>135</v>
      </c>
      <c r="V717" t="s">
        <v>1067</v>
      </c>
      <c r="W717" s="1">
        <v>34605</v>
      </c>
      <c r="Y717">
        <v>1228969961</v>
      </c>
      <c r="AA717">
        <v>100152720152</v>
      </c>
      <c r="AF717" t="s">
        <v>46</v>
      </c>
      <c r="AG717" t="s">
        <v>267</v>
      </c>
      <c r="AH717">
        <v>0</v>
      </c>
      <c r="AI717" t="s">
        <v>148</v>
      </c>
      <c r="AJ717">
        <v>66197.861799999999</v>
      </c>
      <c r="AK717">
        <v>1859.4905000000001</v>
      </c>
      <c r="AL717">
        <v>35.6</v>
      </c>
      <c r="AM717">
        <v>4001</v>
      </c>
      <c r="AN717" t="s">
        <v>199</v>
      </c>
      <c r="AO717" t="s">
        <v>268</v>
      </c>
      <c r="AP717" t="s">
        <v>269</v>
      </c>
      <c r="AR717">
        <f t="shared" si="181"/>
        <v>1859.4905000000001</v>
      </c>
      <c r="AS717">
        <f t="shared" si="182"/>
        <v>66197.861799999999</v>
      </c>
      <c r="AT717" s="2">
        <f t="shared" si="183"/>
        <v>50</v>
      </c>
      <c r="AU717" s="2" t="str">
        <f t="shared" si="184"/>
        <v>вычет превышает налог</v>
      </c>
      <c r="AV717" s="3">
        <f t="shared" si="176"/>
        <v>1E-3</v>
      </c>
      <c r="AW717" s="2">
        <f t="shared" si="185"/>
        <v>0</v>
      </c>
      <c r="AX717" s="2">
        <f t="shared" si="177"/>
        <v>267068.94</v>
      </c>
      <c r="AY717" s="2">
        <f t="shared" si="178"/>
        <v>568</v>
      </c>
      <c r="AZ717" s="2">
        <f t="shared" si="186"/>
        <v>0</v>
      </c>
      <c r="BA717" s="2" t="str">
        <f t="shared" si="187"/>
        <v>вычет превышает налог</v>
      </c>
      <c r="BB717" s="2">
        <f t="shared" si="188"/>
        <v>0</v>
      </c>
      <c r="BC717" s="2" t="str">
        <f t="shared" si="189"/>
        <v>вычет превышает налог</v>
      </c>
      <c r="BD717" s="2">
        <f t="shared" si="190"/>
        <v>0</v>
      </c>
      <c r="BE717" s="2" t="str">
        <f t="shared" si="191"/>
        <v>вычет превышает налог</v>
      </c>
      <c r="BF717" s="2" t="str">
        <f t="shared" si="179"/>
        <v>вычет превышает налог</v>
      </c>
      <c r="BG717" s="2"/>
      <c r="BH717" s="2" t="str">
        <f t="shared" si="180"/>
        <v>вычет превышает налог</v>
      </c>
    </row>
    <row r="718" spans="1:60" x14ac:dyDescent="0.25">
      <c r="A718">
        <v>2205262</v>
      </c>
      <c r="B718">
        <v>13229144</v>
      </c>
      <c r="C718" t="s">
        <v>132</v>
      </c>
      <c r="D718">
        <v>2019</v>
      </c>
      <c r="E718">
        <v>0.04</v>
      </c>
      <c r="F718">
        <v>19</v>
      </c>
      <c r="G718">
        <v>19</v>
      </c>
      <c r="H718">
        <v>0</v>
      </c>
      <c r="I718">
        <v>46579.91</v>
      </c>
      <c r="J718">
        <v>0</v>
      </c>
      <c r="K718">
        <v>0</v>
      </c>
      <c r="L718">
        <v>0.33333000000000002</v>
      </c>
      <c r="M718" t="s">
        <v>1068</v>
      </c>
      <c r="N718">
        <v>94355</v>
      </c>
      <c r="O718">
        <v>47.1</v>
      </c>
      <c r="P718" t="s">
        <v>41</v>
      </c>
      <c r="Q718" t="s">
        <v>42</v>
      </c>
      <c r="R718" t="s">
        <v>42</v>
      </c>
      <c r="S718" s="1">
        <v>43606.434525463003</v>
      </c>
      <c r="T718" t="s">
        <v>144</v>
      </c>
      <c r="U718" t="s">
        <v>135</v>
      </c>
      <c r="V718" t="s">
        <v>1069</v>
      </c>
      <c r="W718" s="1">
        <v>41576</v>
      </c>
      <c r="Y718">
        <v>1227948305</v>
      </c>
      <c r="AA718">
        <v>100117140111</v>
      </c>
      <c r="AF718" t="s">
        <v>46</v>
      </c>
      <c r="AG718" t="s">
        <v>267</v>
      </c>
      <c r="AH718">
        <v>0</v>
      </c>
      <c r="AI718" t="s">
        <v>148</v>
      </c>
      <c r="AJ718">
        <v>87609.9329</v>
      </c>
      <c r="AK718">
        <v>1860.0835</v>
      </c>
      <c r="AL718">
        <v>47.1</v>
      </c>
      <c r="AM718">
        <v>4001</v>
      </c>
      <c r="AN718" t="s">
        <v>199</v>
      </c>
      <c r="AO718" t="s">
        <v>268</v>
      </c>
      <c r="AP718" t="s">
        <v>269</v>
      </c>
      <c r="AR718">
        <f t="shared" si="181"/>
        <v>1860.0835</v>
      </c>
      <c r="AS718">
        <f t="shared" si="182"/>
        <v>87609.9329</v>
      </c>
      <c r="AT718" s="2">
        <f t="shared" si="183"/>
        <v>50</v>
      </c>
      <c r="AU718" s="2" t="str">
        <f t="shared" si="184"/>
        <v>вычет превышает налог</v>
      </c>
      <c r="AV718" s="3">
        <f t="shared" si="176"/>
        <v>1E-3</v>
      </c>
      <c r="AW718" s="2">
        <f t="shared" si="185"/>
        <v>0</v>
      </c>
      <c r="AX718" s="2">
        <f t="shared" si="177"/>
        <v>94355</v>
      </c>
      <c r="AY718" s="2">
        <f t="shared" si="178"/>
        <v>19</v>
      </c>
      <c r="AZ718" s="2">
        <f t="shared" si="186"/>
        <v>0</v>
      </c>
      <c r="BA718" s="2" t="str">
        <f t="shared" si="187"/>
        <v>вычет превышает налог</v>
      </c>
      <c r="BB718" s="2">
        <f t="shared" si="188"/>
        <v>0</v>
      </c>
      <c r="BC718" s="2" t="str">
        <f t="shared" si="189"/>
        <v>вычет превышает налог</v>
      </c>
      <c r="BD718" s="2">
        <f t="shared" si="190"/>
        <v>0</v>
      </c>
      <c r="BE718" s="2" t="str">
        <f t="shared" si="191"/>
        <v>вычет превышает налог</v>
      </c>
      <c r="BF718" s="2" t="str">
        <f t="shared" si="179"/>
        <v>вычет превышает налог</v>
      </c>
      <c r="BG718" s="2"/>
      <c r="BH718" s="2" t="str">
        <f t="shared" si="180"/>
        <v>вычет превышает налог</v>
      </c>
    </row>
    <row r="719" spans="1:60" x14ac:dyDescent="0.25">
      <c r="A719">
        <v>2205263</v>
      </c>
      <c r="B719">
        <v>13229144</v>
      </c>
      <c r="C719" t="s">
        <v>132</v>
      </c>
      <c r="D719">
        <v>2019</v>
      </c>
      <c r="E719">
        <v>0.04</v>
      </c>
      <c r="F719">
        <v>19</v>
      </c>
      <c r="G719">
        <v>19</v>
      </c>
      <c r="H719">
        <v>0</v>
      </c>
      <c r="I719">
        <v>46579.91</v>
      </c>
      <c r="J719">
        <v>0</v>
      </c>
      <c r="K719">
        <v>0</v>
      </c>
      <c r="L719">
        <v>0.33333000000000002</v>
      </c>
      <c r="M719" t="s">
        <v>1068</v>
      </c>
      <c r="N719">
        <v>94355</v>
      </c>
      <c r="O719">
        <v>47.1</v>
      </c>
      <c r="P719" t="s">
        <v>41</v>
      </c>
      <c r="Q719" t="s">
        <v>42</v>
      </c>
      <c r="R719" t="s">
        <v>42</v>
      </c>
      <c r="S719" s="1">
        <v>43606.453449074099</v>
      </c>
      <c r="T719" t="s">
        <v>144</v>
      </c>
      <c r="U719" t="s">
        <v>135</v>
      </c>
      <c r="V719" t="s">
        <v>1069</v>
      </c>
      <c r="W719" s="1">
        <v>41576</v>
      </c>
      <c r="Y719">
        <v>1228734159</v>
      </c>
      <c r="AA719">
        <v>100138284504</v>
      </c>
      <c r="AF719" t="s">
        <v>46</v>
      </c>
      <c r="AG719" t="s">
        <v>267</v>
      </c>
      <c r="AH719">
        <v>0</v>
      </c>
      <c r="AI719" t="s">
        <v>148</v>
      </c>
      <c r="AJ719">
        <v>87609.9329</v>
      </c>
      <c r="AK719">
        <v>1860.0835</v>
      </c>
      <c r="AL719">
        <v>47.1</v>
      </c>
      <c r="AM719">
        <v>4001</v>
      </c>
      <c r="AN719" t="s">
        <v>199</v>
      </c>
      <c r="AO719" t="s">
        <v>268</v>
      </c>
      <c r="AP719" t="s">
        <v>269</v>
      </c>
      <c r="AR719">
        <f t="shared" si="181"/>
        <v>1860.0835</v>
      </c>
      <c r="AS719">
        <f t="shared" si="182"/>
        <v>87609.9329</v>
      </c>
      <c r="AT719" s="2">
        <f t="shared" si="183"/>
        <v>50</v>
      </c>
      <c r="AU719" s="2" t="str">
        <f t="shared" si="184"/>
        <v>вычет превышает налог</v>
      </c>
      <c r="AV719" s="3">
        <f t="shared" si="176"/>
        <v>1E-3</v>
      </c>
      <c r="AW719" s="2">
        <f t="shared" si="185"/>
        <v>0</v>
      </c>
      <c r="AX719" s="2">
        <f t="shared" si="177"/>
        <v>94355</v>
      </c>
      <c r="AY719" s="2">
        <f t="shared" si="178"/>
        <v>19</v>
      </c>
      <c r="AZ719" s="2">
        <f t="shared" si="186"/>
        <v>0</v>
      </c>
      <c r="BA719" s="2" t="str">
        <f t="shared" si="187"/>
        <v>вычет превышает налог</v>
      </c>
      <c r="BB719" s="2">
        <f t="shared" si="188"/>
        <v>0</v>
      </c>
      <c r="BC719" s="2" t="str">
        <f t="shared" si="189"/>
        <v>вычет превышает налог</v>
      </c>
      <c r="BD719" s="2">
        <f t="shared" si="190"/>
        <v>0</v>
      </c>
      <c r="BE719" s="2" t="str">
        <f t="shared" si="191"/>
        <v>вычет превышает налог</v>
      </c>
      <c r="BF719" s="2" t="str">
        <f t="shared" si="179"/>
        <v>вычет превышает налог</v>
      </c>
      <c r="BG719" s="2"/>
      <c r="BH719" s="2" t="str">
        <f t="shared" si="180"/>
        <v>вычет превышает налог</v>
      </c>
    </row>
    <row r="720" spans="1:60" x14ac:dyDescent="0.25">
      <c r="A720">
        <v>2205264</v>
      </c>
      <c r="B720">
        <v>13229144</v>
      </c>
      <c r="C720" t="s">
        <v>132</v>
      </c>
      <c r="D720">
        <v>2019</v>
      </c>
      <c r="E720">
        <v>0.04</v>
      </c>
      <c r="F720">
        <v>19</v>
      </c>
      <c r="G720">
        <v>19</v>
      </c>
      <c r="H720">
        <v>0</v>
      </c>
      <c r="I720">
        <v>46579.91</v>
      </c>
      <c r="J720">
        <v>0</v>
      </c>
      <c r="K720">
        <v>0</v>
      </c>
      <c r="L720">
        <v>0.33333000000000002</v>
      </c>
      <c r="M720" t="s">
        <v>1068</v>
      </c>
      <c r="N720">
        <v>94355</v>
      </c>
      <c r="O720">
        <v>47.1</v>
      </c>
      <c r="P720" t="s">
        <v>41</v>
      </c>
      <c r="Q720" t="s">
        <v>42</v>
      </c>
      <c r="R720" t="s">
        <v>42</v>
      </c>
      <c r="S720" s="1">
        <v>43606.439444444397</v>
      </c>
      <c r="T720" t="s">
        <v>144</v>
      </c>
      <c r="U720" t="s">
        <v>135</v>
      </c>
      <c r="V720" t="s">
        <v>1069</v>
      </c>
      <c r="W720" s="1">
        <v>41576</v>
      </c>
      <c r="Y720">
        <v>1228145499</v>
      </c>
      <c r="AA720">
        <v>100139509763</v>
      </c>
      <c r="AF720" t="s">
        <v>46</v>
      </c>
      <c r="AG720" t="s">
        <v>267</v>
      </c>
      <c r="AH720">
        <v>0</v>
      </c>
      <c r="AI720" t="s">
        <v>148</v>
      </c>
      <c r="AJ720">
        <v>87609.9329</v>
      </c>
      <c r="AK720">
        <v>1860.0835</v>
      </c>
      <c r="AL720">
        <v>47.1</v>
      </c>
      <c r="AM720">
        <v>4001</v>
      </c>
      <c r="AN720" t="s">
        <v>199</v>
      </c>
      <c r="AO720" t="s">
        <v>268</v>
      </c>
      <c r="AP720" t="s">
        <v>269</v>
      </c>
      <c r="AR720">
        <f t="shared" si="181"/>
        <v>1860.0835</v>
      </c>
      <c r="AS720">
        <f t="shared" si="182"/>
        <v>87609.9329</v>
      </c>
      <c r="AT720" s="2">
        <f t="shared" si="183"/>
        <v>50</v>
      </c>
      <c r="AU720" s="2" t="str">
        <f t="shared" si="184"/>
        <v>вычет превышает налог</v>
      </c>
      <c r="AV720" s="3">
        <f t="shared" si="176"/>
        <v>1E-3</v>
      </c>
      <c r="AW720" s="2">
        <f t="shared" si="185"/>
        <v>0</v>
      </c>
      <c r="AX720" s="2">
        <f t="shared" si="177"/>
        <v>94355</v>
      </c>
      <c r="AY720" s="2">
        <f t="shared" si="178"/>
        <v>19</v>
      </c>
      <c r="AZ720" s="2">
        <f t="shared" si="186"/>
        <v>0</v>
      </c>
      <c r="BA720" s="2" t="str">
        <f t="shared" si="187"/>
        <v>вычет превышает налог</v>
      </c>
      <c r="BB720" s="2">
        <f t="shared" si="188"/>
        <v>0</v>
      </c>
      <c r="BC720" s="2" t="str">
        <f t="shared" si="189"/>
        <v>вычет превышает налог</v>
      </c>
      <c r="BD720" s="2">
        <f t="shared" si="190"/>
        <v>0</v>
      </c>
      <c r="BE720" s="2" t="str">
        <f t="shared" si="191"/>
        <v>вычет превышает налог</v>
      </c>
      <c r="BF720" s="2" t="str">
        <f t="shared" si="179"/>
        <v>вычет превышает налог</v>
      </c>
      <c r="BG720" s="2"/>
      <c r="BH720" s="2" t="str">
        <f t="shared" si="180"/>
        <v>вычет превышает налог</v>
      </c>
    </row>
    <row r="721" spans="1:60" x14ac:dyDescent="0.25">
      <c r="A721">
        <v>2195393</v>
      </c>
      <c r="B721">
        <v>13106730</v>
      </c>
      <c r="C721" t="s">
        <v>132</v>
      </c>
      <c r="D721">
        <v>2019</v>
      </c>
      <c r="E721">
        <v>0.04</v>
      </c>
      <c r="F721">
        <v>60</v>
      </c>
      <c r="G721">
        <v>59</v>
      </c>
      <c r="H721">
        <v>0</v>
      </c>
      <c r="I721">
        <v>146903.72</v>
      </c>
      <c r="J721">
        <v>0</v>
      </c>
      <c r="K721">
        <v>0</v>
      </c>
      <c r="L721">
        <v>0.25</v>
      </c>
      <c r="M721" t="s">
        <v>1070</v>
      </c>
      <c r="N721">
        <v>396769</v>
      </c>
      <c r="O721">
        <v>49.6</v>
      </c>
      <c r="P721" t="s">
        <v>41</v>
      </c>
      <c r="Q721" t="s">
        <v>42</v>
      </c>
      <c r="R721" t="s">
        <v>42</v>
      </c>
      <c r="S721" s="1">
        <v>43606.458738425899</v>
      </c>
      <c r="T721" t="s">
        <v>144</v>
      </c>
      <c r="U721" t="s">
        <v>135</v>
      </c>
      <c r="V721" t="s">
        <v>1071</v>
      </c>
      <c r="W721" s="1">
        <v>42453</v>
      </c>
      <c r="Y721">
        <v>1228965324</v>
      </c>
      <c r="AA721">
        <v>100054572649</v>
      </c>
      <c r="AF721" t="s">
        <v>46</v>
      </c>
      <c r="AG721" t="s">
        <v>267</v>
      </c>
      <c r="AH721">
        <v>0</v>
      </c>
      <c r="AI721" t="s">
        <v>148</v>
      </c>
      <c r="AJ721">
        <v>123021.0894</v>
      </c>
      <c r="AK721">
        <v>2480.2638999999999</v>
      </c>
      <c r="AL721">
        <v>49.6</v>
      </c>
      <c r="AM721">
        <v>4001</v>
      </c>
      <c r="AN721" t="s">
        <v>199</v>
      </c>
      <c r="AO721" t="s">
        <v>268</v>
      </c>
      <c r="AP721" t="s">
        <v>269</v>
      </c>
      <c r="AR721">
        <f t="shared" si="181"/>
        <v>2480.2638999999999</v>
      </c>
      <c r="AS721">
        <f t="shared" si="182"/>
        <v>123021.0894</v>
      </c>
      <c r="AT721" s="2">
        <f t="shared" si="183"/>
        <v>50</v>
      </c>
      <c r="AU721" s="2" t="str">
        <f t="shared" si="184"/>
        <v>вычет превышает налог</v>
      </c>
      <c r="AV721" s="3">
        <f t="shared" si="176"/>
        <v>1E-3</v>
      </c>
      <c r="AW721" s="2">
        <f t="shared" si="185"/>
        <v>0</v>
      </c>
      <c r="AX721" s="2">
        <f t="shared" si="177"/>
        <v>396769</v>
      </c>
      <c r="AY721" s="2">
        <f t="shared" si="178"/>
        <v>60</v>
      </c>
      <c r="AZ721" s="2">
        <f t="shared" si="186"/>
        <v>0</v>
      </c>
      <c r="BA721" s="2" t="str">
        <f t="shared" si="187"/>
        <v>вычет превышает налог</v>
      </c>
      <c r="BB721" s="2">
        <f t="shared" si="188"/>
        <v>0</v>
      </c>
      <c r="BC721" s="2" t="str">
        <f t="shared" si="189"/>
        <v>вычет превышает налог</v>
      </c>
      <c r="BD721" s="2">
        <f t="shared" si="190"/>
        <v>0</v>
      </c>
      <c r="BE721" s="2" t="str">
        <f t="shared" si="191"/>
        <v>вычет превышает налог</v>
      </c>
      <c r="BF721" s="2" t="str">
        <f t="shared" si="179"/>
        <v>вычет превышает налог</v>
      </c>
      <c r="BG721" s="2"/>
      <c r="BH721" s="2" t="str">
        <f t="shared" si="180"/>
        <v>вычет превышает налог</v>
      </c>
    </row>
    <row r="722" spans="1:60" x14ac:dyDescent="0.25">
      <c r="A722">
        <v>2195394</v>
      </c>
      <c r="B722">
        <v>13106730</v>
      </c>
      <c r="C722" t="s">
        <v>132</v>
      </c>
      <c r="D722">
        <v>2019</v>
      </c>
      <c r="E722">
        <v>0.04</v>
      </c>
      <c r="F722">
        <v>60</v>
      </c>
      <c r="G722">
        <v>59</v>
      </c>
      <c r="H722">
        <v>0</v>
      </c>
      <c r="I722">
        <v>146903.72</v>
      </c>
      <c r="J722">
        <v>0</v>
      </c>
      <c r="K722">
        <v>0</v>
      </c>
      <c r="L722">
        <v>0.25</v>
      </c>
      <c r="M722" t="s">
        <v>1070</v>
      </c>
      <c r="N722">
        <v>396769</v>
      </c>
      <c r="O722">
        <v>49.6</v>
      </c>
      <c r="P722" t="s">
        <v>41</v>
      </c>
      <c r="Q722" t="s">
        <v>42</v>
      </c>
      <c r="R722" t="s">
        <v>42</v>
      </c>
      <c r="S722" s="1">
        <v>43606.454074074099</v>
      </c>
      <c r="T722" t="s">
        <v>144</v>
      </c>
      <c r="U722" t="s">
        <v>135</v>
      </c>
      <c r="V722" t="s">
        <v>1071</v>
      </c>
      <c r="W722" s="1">
        <v>42453</v>
      </c>
      <c r="Y722">
        <v>1228762063</v>
      </c>
      <c r="AA722">
        <v>100068677557</v>
      </c>
      <c r="AF722" t="s">
        <v>46</v>
      </c>
      <c r="AG722" t="s">
        <v>267</v>
      </c>
      <c r="AH722">
        <v>0</v>
      </c>
      <c r="AI722" t="s">
        <v>148</v>
      </c>
      <c r="AJ722">
        <v>123021.0894</v>
      </c>
      <c r="AK722">
        <v>2480.2638999999999</v>
      </c>
      <c r="AL722">
        <v>49.6</v>
      </c>
      <c r="AM722">
        <v>4001</v>
      </c>
      <c r="AN722" t="s">
        <v>199</v>
      </c>
      <c r="AO722" t="s">
        <v>268</v>
      </c>
      <c r="AP722" t="s">
        <v>269</v>
      </c>
      <c r="AR722">
        <f t="shared" si="181"/>
        <v>2480.2638999999999</v>
      </c>
      <c r="AS722">
        <f t="shared" si="182"/>
        <v>123021.0894</v>
      </c>
      <c r="AT722" s="2">
        <f t="shared" si="183"/>
        <v>50</v>
      </c>
      <c r="AU722" s="2" t="str">
        <f t="shared" si="184"/>
        <v>вычет превышает налог</v>
      </c>
      <c r="AV722" s="3">
        <f t="shared" si="176"/>
        <v>1E-3</v>
      </c>
      <c r="AW722" s="2">
        <f t="shared" si="185"/>
        <v>0</v>
      </c>
      <c r="AX722" s="2">
        <f t="shared" si="177"/>
        <v>396769</v>
      </c>
      <c r="AY722" s="2">
        <f t="shared" si="178"/>
        <v>60</v>
      </c>
      <c r="AZ722" s="2">
        <f t="shared" si="186"/>
        <v>0</v>
      </c>
      <c r="BA722" s="2" t="str">
        <f t="shared" si="187"/>
        <v>вычет превышает налог</v>
      </c>
      <c r="BB722" s="2">
        <f t="shared" si="188"/>
        <v>0</v>
      </c>
      <c r="BC722" s="2" t="str">
        <f t="shared" si="189"/>
        <v>вычет превышает налог</v>
      </c>
      <c r="BD722" s="2">
        <f t="shared" si="190"/>
        <v>0</v>
      </c>
      <c r="BE722" s="2" t="str">
        <f t="shared" si="191"/>
        <v>вычет превышает налог</v>
      </c>
      <c r="BF722" s="2" t="str">
        <f t="shared" si="179"/>
        <v>вычет превышает налог</v>
      </c>
      <c r="BG722" s="2"/>
      <c r="BH722" s="2" t="str">
        <f t="shared" si="180"/>
        <v>вычет превышает налог</v>
      </c>
    </row>
    <row r="723" spans="1:60" x14ac:dyDescent="0.25">
      <c r="A723">
        <v>2195395</v>
      </c>
      <c r="B723">
        <v>13106730</v>
      </c>
      <c r="C723" t="s">
        <v>132</v>
      </c>
      <c r="D723">
        <v>2019</v>
      </c>
      <c r="E723">
        <v>0.04</v>
      </c>
      <c r="F723">
        <v>60</v>
      </c>
      <c r="G723">
        <v>59</v>
      </c>
      <c r="H723">
        <v>0</v>
      </c>
      <c r="I723">
        <v>146903.72</v>
      </c>
      <c r="J723">
        <v>0</v>
      </c>
      <c r="K723">
        <v>0</v>
      </c>
      <c r="L723">
        <v>0.25</v>
      </c>
      <c r="M723" t="s">
        <v>1070</v>
      </c>
      <c r="N723">
        <v>396769</v>
      </c>
      <c r="O723">
        <v>49.6</v>
      </c>
      <c r="P723" t="s">
        <v>41</v>
      </c>
      <c r="Q723" t="s">
        <v>42</v>
      </c>
      <c r="R723" t="s">
        <v>42</v>
      </c>
      <c r="S723" s="1">
        <v>43606.4355671296</v>
      </c>
      <c r="T723" t="s">
        <v>144</v>
      </c>
      <c r="U723" t="s">
        <v>135</v>
      </c>
      <c r="V723" t="s">
        <v>1071</v>
      </c>
      <c r="W723" s="1">
        <v>42453</v>
      </c>
      <c r="Y723">
        <v>1227988316</v>
      </c>
      <c r="AA723">
        <v>100086774509</v>
      </c>
      <c r="AF723" t="s">
        <v>46</v>
      </c>
      <c r="AG723" t="s">
        <v>267</v>
      </c>
      <c r="AH723">
        <v>0</v>
      </c>
      <c r="AI723" t="s">
        <v>148</v>
      </c>
      <c r="AJ723">
        <v>123021.0894</v>
      </c>
      <c r="AK723">
        <v>2480.2638999999999</v>
      </c>
      <c r="AL723">
        <v>49.6</v>
      </c>
      <c r="AM723">
        <v>4001</v>
      </c>
      <c r="AN723" t="s">
        <v>199</v>
      </c>
      <c r="AO723" t="s">
        <v>268</v>
      </c>
      <c r="AP723" t="s">
        <v>269</v>
      </c>
      <c r="AR723">
        <f t="shared" si="181"/>
        <v>2480.2638999999999</v>
      </c>
      <c r="AS723">
        <f t="shared" si="182"/>
        <v>123021.0894</v>
      </c>
      <c r="AT723" s="2">
        <f t="shared" si="183"/>
        <v>50</v>
      </c>
      <c r="AU723" s="2" t="str">
        <f t="shared" si="184"/>
        <v>вычет превышает налог</v>
      </c>
      <c r="AV723" s="3">
        <f t="shared" si="176"/>
        <v>1E-3</v>
      </c>
      <c r="AW723" s="2">
        <f t="shared" si="185"/>
        <v>0</v>
      </c>
      <c r="AX723" s="2">
        <f t="shared" si="177"/>
        <v>396769</v>
      </c>
      <c r="AY723" s="2">
        <f t="shared" si="178"/>
        <v>60</v>
      </c>
      <c r="AZ723" s="2">
        <f t="shared" si="186"/>
        <v>0</v>
      </c>
      <c r="BA723" s="2" t="str">
        <f t="shared" si="187"/>
        <v>вычет превышает налог</v>
      </c>
      <c r="BB723" s="2">
        <f t="shared" si="188"/>
        <v>0</v>
      </c>
      <c r="BC723" s="2" t="str">
        <f t="shared" si="189"/>
        <v>вычет превышает налог</v>
      </c>
      <c r="BD723" s="2">
        <f t="shared" si="190"/>
        <v>0</v>
      </c>
      <c r="BE723" s="2" t="str">
        <f t="shared" si="191"/>
        <v>вычет превышает налог</v>
      </c>
      <c r="BF723" s="2" t="str">
        <f t="shared" si="179"/>
        <v>вычет превышает налог</v>
      </c>
      <c r="BG723" s="2"/>
      <c r="BH723" s="2" t="str">
        <f t="shared" si="180"/>
        <v>вычет превышает налог</v>
      </c>
    </row>
    <row r="724" spans="1:60" x14ac:dyDescent="0.25">
      <c r="A724">
        <v>2195396</v>
      </c>
      <c r="B724">
        <v>13106730</v>
      </c>
      <c r="C724" t="s">
        <v>132</v>
      </c>
      <c r="D724">
        <v>2019</v>
      </c>
      <c r="E724">
        <v>0.04</v>
      </c>
      <c r="F724">
        <v>60</v>
      </c>
      <c r="G724">
        <v>59</v>
      </c>
      <c r="H724">
        <v>0</v>
      </c>
      <c r="I724">
        <v>146903.72</v>
      </c>
      <c r="J724">
        <v>0</v>
      </c>
      <c r="K724">
        <v>0</v>
      </c>
      <c r="L724">
        <v>0.25</v>
      </c>
      <c r="M724" t="s">
        <v>1070</v>
      </c>
      <c r="N724">
        <v>396769</v>
      </c>
      <c r="O724">
        <v>49.6</v>
      </c>
      <c r="P724" t="s">
        <v>41</v>
      </c>
      <c r="Q724" t="s">
        <v>42</v>
      </c>
      <c r="R724" t="s">
        <v>42</v>
      </c>
      <c r="S724" s="1">
        <v>43606.436932870398</v>
      </c>
      <c r="T724" t="s">
        <v>144</v>
      </c>
      <c r="U724" t="s">
        <v>135</v>
      </c>
      <c r="V724" t="s">
        <v>1071</v>
      </c>
      <c r="W724" s="1">
        <v>42453</v>
      </c>
      <c r="Y724">
        <v>1228042427</v>
      </c>
      <c r="AA724">
        <v>100132052580</v>
      </c>
      <c r="AF724" t="s">
        <v>46</v>
      </c>
      <c r="AG724" t="s">
        <v>267</v>
      </c>
      <c r="AH724">
        <v>0</v>
      </c>
      <c r="AI724" t="s">
        <v>148</v>
      </c>
      <c r="AJ724">
        <v>123021.0894</v>
      </c>
      <c r="AK724">
        <v>2480.2638999999999</v>
      </c>
      <c r="AL724">
        <v>49.6</v>
      </c>
      <c r="AM724">
        <v>4001</v>
      </c>
      <c r="AN724" t="s">
        <v>199</v>
      </c>
      <c r="AO724" t="s">
        <v>268</v>
      </c>
      <c r="AP724" t="s">
        <v>269</v>
      </c>
      <c r="AR724">
        <f t="shared" si="181"/>
        <v>2480.2638999999999</v>
      </c>
      <c r="AS724">
        <f t="shared" si="182"/>
        <v>123021.0894</v>
      </c>
      <c r="AT724" s="2">
        <f t="shared" si="183"/>
        <v>50</v>
      </c>
      <c r="AU724" s="2" t="str">
        <f t="shared" si="184"/>
        <v>вычет превышает налог</v>
      </c>
      <c r="AV724" s="3">
        <f t="shared" si="176"/>
        <v>1E-3</v>
      </c>
      <c r="AW724" s="2">
        <f t="shared" si="185"/>
        <v>0</v>
      </c>
      <c r="AX724" s="2">
        <f t="shared" si="177"/>
        <v>396769</v>
      </c>
      <c r="AY724" s="2">
        <f t="shared" si="178"/>
        <v>60</v>
      </c>
      <c r="AZ724" s="2">
        <f t="shared" si="186"/>
        <v>0</v>
      </c>
      <c r="BA724" s="2" t="str">
        <f t="shared" si="187"/>
        <v>вычет превышает налог</v>
      </c>
      <c r="BB724" s="2">
        <f t="shared" si="188"/>
        <v>0</v>
      </c>
      <c r="BC724" s="2" t="str">
        <f t="shared" si="189"/>
        <v>вычет превышает налог</v>
      </c>
      <c r="BD724" s="2">
        <f t="shared" si="190"/>
        <v>0</v>
      </c>
      <c r="BE724" s="2" t="str">
        <f t="shared" si="191"/>
        <v>вычет превышает налог</v>
      </c>
      <c r="BF724" s="2" t="str">
        <f t="shared" si="179"/>
        <v>вычет превышает налог</v>
      </c>
      <c r="BG724" s="2"/>
      <c r="BH724" s="2" t="str">
        <f t="shared" si="180"/>
        <v>вычет превышает налог</v>
      </c>
    </row>
    <row r="725" spans="1:60" x14ac:dyDescent="0.25">
      <c r="A725">
        <v>2189712</v>
      </c>
      <c r="B725">
        <v>13106700</v>
      </c>
      <c r="C725" t="s">
        <v>132</v>
      </c>
      <c r="D725">
        <v>2019</v>
      </c>
      <c r="E725">
        <v>0.04</v>
      </c>
      <c r="F725">
        <v>63</v>
      </c>
      <c r="G725">
        <v>30</v>
      </c>
      <c r="H725">
        <v>31</v>
      </c>
      <c r="I725">
        <v>152917.69</v>
      </c>
      <c r="J725">
        <v>0</v>
      </c>
      <c r="K725">
        <v>0</v>
      </c>
      <c r="L725">
        <v>1</v>
      </c>
      <c r="M725" t="s">
        <v>1072</v>
      </c>
      <c r="N725">
        <v>103253</v>
      </c>
      <c r="O725">
        <v>31</v>
      </c>
      <c r="P725" t="s">
        <v>58</v>
      </c>
      <c r="Q725" t="s">
        <v>59</v>
      </c>
      <c r="R725" t="s">
        <v>130</v>
      </c>
      <c r="S725" s="1">
        <v>43606.436481481498</v>
      </c>
      <c r="T725" t="s">
        <v>144</v>
      </c>
      <c r="U725" t="s">
        <v>135</v>
      </c>
      <c r="V725" t="s">
        <v>1073</v>
      </c>
      <c r="W725" s="1">
        <v>36498</v>
      </c>
      <c r="Y725">
        <v>1228024588</v>
      </c>
      <c r="AA725">
        <v>100097807887</v>
      </c>
      <c r="AD725" t="s">
        <v>188</v>
      </c>
      <c r="AF725" t="s">
        <v>46</v>
      </c>
      <c r="AG725" t="s">
        <v>267</v>
      </c>
      <c r="AH725">
        <v>0</v>
      </c>
      <c r="AI725" t="s">
        <v>148</v>
      </c>
      <c r="AJ725">
        <v>57635.615400000002</v>
      </c>
      <c r="AK725">
        <v>1859.2134000000001</v>
      </c>
      <c r="AL725">
        <v>31</v>
      </c>
      <c r="AM725">
        <v>4001</v>
      </c>
      <c r="AN725" t="s">
        <v>199</v>
      </c>
      <c r="AO725" t="s">
        <v>268</v>
      </c>
      <c r="AP725" t="s">
        <v>269</v>
      </c>
      <c r="AR725">
        <f t="shared" si="181"/>
        <v>1859.2134000000001</v>
      </c>
      <c r="AS725">
        <f t="shared" si="182"/>
        <v>57635.615400000002</v>
      </c>
      <c r="AT725" s="2">
        <f t="shared" si="183"/>
        <v>50</v>
      </c>
      <c r="AU725" s="2" t="str">
        <f t="shared" si="184"/>
        <v>вычет превышает налог</v>
      </c>
      <c r="AV725" s="3">
        <f t="shared" si="176"/>
        <v>1E-3</v>
      </c>
      <c r="AW725" s="2">
        <f t="shared" si="185"/>
        <v>0</v>
      </c>
      <c r="AX725" s="2">
        <f t="shared" si="177"/>
        <v>103253</v>
      </c>
      <c r="AY725" s="2" t="str">
        <f t="shared" si="178"/>
        <v>льгота</v>
      </c>
      <c r="AZ725" s="2">
        <f t="shared" si="186"/>
        <v>0</v>
      </c>
      <c r="BA725" s="2" t="str">
        <f t="shared" si="187"/>
        <v>льгота</v>
      </c>
      <c r="BB725" s="2">
        <f t="shared" si="188"/>
        <v>0</v>
      </c>
      <c r="BC725" s="2" t="str">
        <f t="shared" si="189"/>
        <v>льгота</v>
      </c>
      <c r="BD725" s="2">
        <f t="shared" si="190"/>
        <v>0</v>
      </c>
      <c r="BE725" s="2" t="str">
        <f t="shared" si="191"/>
        <v>льгота</v>
      </c>
      <c r="BF725" s="2" t="str">
        <f t="shared" si="179"/>
        <v>льгота</v>
      </c>
      <c r="BG725" s="2"/>
      <c r="BH725" s="2" t="str">
        <f t="shared" si="180"/>
        <v>льгота</v>
      </c>
    </row>
    <row r="726" spans="1:60" x14ac:dyDescent="0.25">
      <c r="A726">
        <v>2236374</v>
      </c>
      <c r="B726">
        <v>139371594</v>
      </c>
      <c r="C726" t="s">
        <v>132</v>
      </c>
      <c r="D726">
        <v>2019</v>
      </c>
      <c r="E726">
        <v>0.33</v>
      </c>
      <c r="F726">
        <v>3074</v>
      </c>
      <c r="G726">
        <v>0</v>
      </c>
      <c r="H726">
        <v>2999</v>
      </c>
      <c r="I726">
        <v>908923.81</v>
      </c>
      <c r="J726">
        <v>0</v>
      </c>
      <c r="K726">
        <v>0</v>
      </c>
      <c r="L726">
        <v>1</v>
      </c>
      <c r="M726" t="s">
        <v>1074</v>
      </c>
      <c r="N726">
        <v>613723.03</v>
      </c>
      <c r="O726">
        <v>59.5</v>
      </c>
      <c r="P726" t="s">
        <v>58</v>
      </c>
      <c r="Q726" t="s">
        <v>59</v>
      </c>
      <c r="R726" t="s">
        <v>60</v>
      </c>
      <c r="S726" s="1">
        <v>43606.455879629597</v>
      </c>
      <c r="T726" t="s">
        <v>144</v>
      </c>
      <c r="U726" t="s">
        <v>135</v>
      </c>
      <c r="V726" t="s">
        <v>1075</v>
      </c>
      <c r="W726" s="1">
        <v>37621</v>
      </c>
      <c r="Y726">
        <v>1228842018</v>
      </c>
      <c r="AA726">
        <v>100179939415</v>
      </c>
      <c r="AD726" t="s">
        <v>62</v>
      </c>
      <c r="AF726" t="s">
        <v>46</v>
      </c>
      <c r="AG726" t="s">
        <v>267</v>
      </c>
      <c r="AH726">
        <v>0</v>
      </c>
      <c r="AI726" t="s">
        <v>148</v>
      </c>
      <c r="AJ726">
        <v>110706.5092</v>
      </c>
      <c r="AK726">
        <v>1860.6135999999999</v>
      </c>
      <c r="AL726">
        <v>59.5</v>
      </c>
      <c r="AM726">
        <v>4001</v>
      </c>
      <c r="AN726" t="s">
        <v>199</v>
      </c>
      <c r="AO726" t="s">
        <v>268</v>
      </c>
      <c r="AP726" t="s">
        <v>269</v>
      </c>
      <c r="AR726">
        <f t="shared" si="181"/>
        <v>1860.6135999999999</v>
      </c>
      <c r="AS726">
        <f t="shared" si="182"/>
        <v>110706.5092</v>
      </c>
      <c r="AT726" s="2">
        <f t="shared" si="183"/>
        <v>50</v>
      </c>
      <c r="AU726" s="2">
        <f t="shared" si="184"/>
        <v>17675.829200000007</v>
      </c>
      <c r="AV726" s="3">
        <f t="shared" si="176"/>
        <v>1E-3</v>
      </c>
      <c r="AW726" s="2">
        <f t="shared" si="185"/>
        <v>17.675829200000006</v>
      </c>
      <c r="AX726" s="2">
        <f t="shared" si="177"/>
        <v>613723.03</v>
      </c>
      <c r="AY726" s="2" t="str">
        <f t="shared" si="178"/>
        <v>льгота</v>
      </c>
      <c r="AZ726" s="2">
        <f t="shared" si="186"/>
        <v>17.675829200000006</v>
      </c>
      <c r="BA726" s="2" t="str">
        <f t="shared" si="187"/>
        <v>льгота</v>
      </c>
      <c r="BB726" s="2">
        <f t="shared" si="188"/>
        <v>17.675829200000006</v>
      </c>
      <c r="BC726" s="2" t="str">
        <f t="shared" si="189"/>
        <v>льгота</v>
      </c>
      <c r="BD726" s="2">
        <f t="shared" si="190"/>
        <v>17.675829200000006</v>
      </c>
      <c r="BE726" s="2" t="str">
        <f t="shared" si="191"/>
        <v>льгота</v>
      </c>
      <c r="BF726" s="2" t="str">
        <f t="shared" si="179"/>
        <v>льгота</v>
      </c>
      <c r="BG726" s="2"/>
      <c r="BH726" s="2" t="str">
        <f t="shared" si="180"/>
        <v>льгота</v>
      </c>
    </row>
    <row r="727" spans="1:60" x14ac:dyDescent="0.25">
      <c r="A727">
        <v>2233679</v>
      </c>
      <c r="B727">
        <v>132394669</v>
      </c>
      <c r="C727" t="s">
        <v>132</v>
      </c>
      <c r="D727">
        <v>2019</v>
      </c>
      <c r="E727">
        <v>0.33</v>
      </c>
      <c r="F727">
        <v>3052</v>
      </c>
      <c r="G727">
        <v>0</v>
      </c>
      <c r="H727">
        <v>2978</v>
      </c>
      <c r="I727">
        <v>902454.8</v>
      </c>
      <c r="J727">
        <v>0</v>
      </c>
      <c r="K727">
        <v>0</v>
      </c>
      <c r="L727">
        <v>1</v>
      </c>
      <c r="M727" t="s">
        <v>1076</v>
      </c>
      <c r="N727">
        <v>609355.03</v>
      </c>
      <c r="O727">
        <v>58.9</v>
      </c>
      <c r="P727" t="s">
        <v>58</v>
      </c>
      <c r="Q727" t="s">
        <v>59</v>
      </c>
      <c r="R727" t="s">
        <v>60</v>
      </c>
      <c r="S727" s="1">
        <v>43606.436666666697</v>
      </c>
      <c r="T727" t="s">
        <v>144</v>
      </c>
      <c r="U727" t="s">
        <v>135</v>
      </c>
      <c r="V727" t="s">
        <v>1077</v>
      </c>
      <c r="W727" s="1">
        <v>37621</v>
      </c>
      <c r="Y727">
        <v>1228031978</v>
      </c>
      <c r="AA727">
        <v>100116809988</v>
      </c>
      <c r="AD727" t="s">
        <v>62</v>
      </c>
      <c r="AF727" t="s">
        <v>46</v>
      </c>
      <c r="AG727" t="s">
        <v>267</v>
      </c>
      <c r="AH727">
        <v>0</v>
      </c>
      <c r="AI727" t="s">
        <v>148</v>
      </c>
      <c r="AJ727">
        <v>109588.7451</v>
      </c>
      <c r="AK727">
        <v>1860.5898999999999</v>
      </c>
      <c r="AL727">
        <v>58.9</v>
      </c>
      <c r="AM727">
        <v>4001</v>
      </c>
      <c r="AN727" t="s">
        <v>199</v>
      </c>
      <c r="AO727" t="s">
        <v>268</v>
      </c>
      <c r="AP727" t="s">
        <v>269</v>
      </c>
      <c r="AR727">
        <f t="shared" si="181"/>
        <v>1860.5898999999999</v>
      </c>
      <c r="AS727">
        <f t="shared" si="182"/>
        <v>109588.7451</v>
      </c>
      <c r="AT727" s="2">
        <f t="shared" si="183"/>
        <v>50</v>
      </c>
      <c r="AU727" s="2">
        <f t="shared" si="184"/>
        <v>16559.250100000005</v>
      </c>
      <c r="AV727" s="3">
        <f t="shared" si="176"/>
        <v>1E-3</v>
      </c>
      <c r="AW727" s="2">
        <f t="shared" si="185"/>
        <v>16.559250100000003</v>
      </c>
      <c r="AX727" s="2">
        <f t="shared" si="177"/>
        <v>609355.03</v>
      </c>
      <c r="AY727" s="2" t="str">
        <f t="shared" si="178"/>
        <v>льгота</v>
      </c>
      <c r="AZ727" s="2">
        <f t="shared" si="186"/>
        <v>16.559250100000003</v>
      </c>
      <c r="BA727" s="2" t="str">
        <f t="shared" si="187"/>
        <v>льгота</v>
      </c>
      <c r="BB727" s="2">
        <f t="shared" si="188"/>
        <v>16.559250100000003</v>
      </c>
      <c r="BC727" s="2" t="str">
        <f t="shared" si="189"/>
        <v>льгота</v>
      </c>
      <c r="BD727" s="2">
        <f t="shared" si="190"/>
        <v>16.559250100000003</v>
      </c>
      <c r="BE727" s="2" t="str">
        <f t="shared" si="191"/>
        <v>льгота</v>
      </c>
      <c r="BF727" s="2" t="str">
        <f t="shared" si="179"/>
        <v>льгота</v>
      </c>
      <c r="BG727" s="2"/>
      <c r="BH727" s="2" t="str">
        <f t="shared" si="180"/>
        <v>льгота</v>
      </c>
    </row>
    <row r="728" spans="1:60" x14ac:dyDescent="0.25">
      <c r="A728">
        <v>2221542</v>
      </c>
      <c r="B728">
        <v>121295026</v>
      </c>
      <c r="C728" t="s">
        <v>132</v>
      </c>
      <c r="D728">
        <v>2019</v>
      </c>
      <c r="E728">
        <v>0.33</v>
      </c>
      <c r="F728">
        <v>2187</v>
      </c>
      <c r="G728">
        <v>0</v>
      </c>
      <c r="H728">
        <v>2134</v>
      </c>
      <c r="I728">
        <v>646798.63</v>
      </c>
      <c r="J728">
        <v>0</v>
      </c>
      <c r="K728">
        <v>0</v>
      </c>
      <c r="L728">
        <v>1</v>
      </c>
      <c r="M728" t="s">
        <v>1078</v>
      </c>
      <c r="N728">
        <v>436731.01</v>
      </c>
      <c r="O728">
        <v>63.3</v>
      </c>
      <c r="P728" t="s">
        <v>58</v>
      </c>
      <c r="Q728" t="s">
        <v>59</v>
      </c>
      <c r="R728" t="s">
        <v>130</v>
      </c>
      <c r="S728" s="1">
        <v>43606.430729166699</v>
      </c>
      <c r="T728" t="s">
        <v>144</v>
      </c>
      <c r="U728" t="s">
        <v>135</v>
      </c>
      <c r="V728" t="s">
        <v>1079</v>
      </c>
      <c r="W728" s="1">
        <v>41339</v>
      </c>
      <c r="Y728">
        <v>1227796920</v>
      </c>
      <c r="AA728">
        <v>100097810441</v>
      </c>
      <c r="AD728" t="s">
        <v>188</v>
      </c>
      <c r="AF728" t="s">
        <v>46</v>
      </c>
      <c r="AG728" t="s">
        <v>267</v>
      </c>
      <c r="AH728">
        <v>0</v>
      </c>
      <c r="AI728" t="s">
        <v>148</v>
      </c>
      <c r="AJ728">
        <v>117786.08900000001</v>
      </c>
      <c r="AK728">
        <v>1860.7597000000001</v>
      </c>
      <c r="AL728">
        <v>63.3</v>
      </c>
      <c r="AM728">
        <v>4001</v>
      </c>
      <c r="AN728" t="s">
        <v>199</v>
      </c>
      <c r="AO728" t="s">
        <v>268</v>
      </c>
      <c r="AP728" t="s">
        <v>269</v>
      </c>
      <c r="AR728">
        <f t="shared" si="181"/>
        <v>1860.7597000000001</v>
      </c>
      <c r="AS728">
        <f t="shared" si="182"/>
        <v>117786.08900000001</v>
      </c>
      <c r="AT728" s="2">
        <f t="shared" si="183"/>
        <v>50</v>
      </c>
      <c r="AU728" s="2">
        <f t="shared" si="184"/>
        <v>24748.104000000007</v>
      </c>
      <c r="AV728" s="3">
        <f t="shared" si="176"/>
        <v>1E-3</v>
      </c>
      <c r="AW728" s="2">
        <f t="shared" si="185"/>
        <v>24.748104000000009</v>
      </c>
      <c r="AX728" s="2">
        <f t="shared" si="177"/>
        <v>436731.01</v>
      </c>
      <c r="AY728" s="2" t="str">
        <f t="shared" si="178"/>
        <v>льгота</v>
      </c>
      <c r="AZ728" s="2">
        <f t="shared" si="186"/>
        <v>24.748104000000009</v>
      </c>
      <c r="BA728" s="2" t="str">
        <f t="shared" si="187"/>
        <v>льгота</v>
      </c>
      <c r="BB728" s="2">
        <f t="shared" si="188"/>
        <v>24.748104000000009</v>
      </c>
      <c r="BC728" s="2" t="str">
        <f t="shared" si="189"/>
        <v>льгота</v>
      </c>
      <c r="BD728" s="2">
        <f t="shared" si="190"/>
        <v>24.748104000000009</v>
      </c>
      <c r="BE728" s="2" t="str">
        <f t="shared" si="191"/>
        <v>льгота</v>
      </c>
      <c r="BF728" s="2" t="str">
        <f t="shared" si="179"/>
        <v>льгота</v>
      </c>
      <c r="BG728" s="2"/>
      <c r="BH728" s="2" t="str">
        <f t="shared" si="180"/>
        <v>льгота</v>
      </c>
    </row>
    <row r="729" spans="1:60" x14ac:dyDescent="0.25">
      <c r="A729">
        <v>2231684</v>
      </c>
      <c r="B729">
        <v>132508048</v>
      </c>
      <c r="C729" t="s">
        <v>132</v>
      </c>
      <c r="D729">
        <v>2019</v>
      </c>
      <c r="E729">
        <v>0.33</v>
      </c>
      <c r="F729">
        <v>2524</v>
      </c>
      <c r="G729">
        <v>0</v>
      </c>
      <c r="H729">
        <v>2462</v>
      </c>
      <c r="I729">
        <v>746168.01</v>
      </c>
      <c r="J729">
        <v>0</v>
      </c>
      <c r="K729">
        <v>0</v>
      </c>
      <c r="L729">
        <v>1</v>
      </c>
      <c r="M729" t="s">
        <v>1080</v>
      </c>
      <c r="N729">
        <v>503827.15</v>
      </c>
      <c r="O729">
        <v>71.5</v>
      </c>
      <c r="P729" t="s">
        <v>58</v>
      </c>
      <c r="Q729" t="s">
        <v>59</v>
      </c>
      <c r="R729" t="s">
        <v>60</v>
      </c>
      <c r="S729" s="1">
        <v>43606.456064814804</v>
      </c>
      <c r="T729" t="s">
        <v>144</v>
      </c>
      <c r="U729" t="s">
        <v>135</v>
      </c>
      <c r="V729" t="s">
        <v>1081</v>
      </c>
      <c r="W729" s="1">
        <v>37621</v>
      </c>
      <c r="Y729">
        <v>1228849561</v>
      </c>
      <c r="AA729">
        <v>100080176663</v>
      </c>
      <c r="AD729" t="s">
        <v>62</v>
      </c>
      <c r="AF729" t="s">
        <v>46</v>
      </c>
      <c r="AG729" t="s">
        <v>267</v>
      </c>
      <c r="AH729">
        <v>0</v>
      </c>
      <c r="AI729" t="s">
        <v>148</v>
      </c>
      <c r="AJ729">
        <v>325123.0626</v>
      </c>
      <c r="AK729">
        <v>4547.1756999999998</v>
      </c>
      <c r="AL729">
        <v>71.5</v>
      </c>
      <c r="AM729">
        <v>4001</v>
      </c>
      <c r="AN729" t="s">
        <v>199</v>
      </c>
      <c r="AO729" t="s">
        <v>268</v>
      </c>
      <c r="AP729" t="s">
        <v>269</v>
      </c>
      <c r="AR729">
        <f t="shared" si="181"/>
        <v>4547.1756999999998</v>
      </c>
      <c r="AS729">
        <f t="shared" si="182"/>
        <v>325123.0626</v>
      </c>
      <c r="AT729" s="2">
        <f t="shared" si="183"/>
        <v>50</v>
      </c>
      <c r="AU729" s="2">
        <f t="shared" si="184"/>
        <v>97764.27760000003</v>
      </c>
      <c r="AV729" s="3">
        <f t="shared" si="176"/>
        <v>1E-3</v>
      </c>
      <c r="AW729" s="2">
        <f t="shared" si="185"/>
        <v>97.764277600000028</v>
      </c>
      <c r="AX729" s="2">
        <f t="shared" si="177"/>
        <v>503827.15</v>
      </c>
      <c r="AY729" s="2" t="str">
        <f t="shared" si="178"/>
        <v>льгота</v>
      </c>
      <c r="AZ729" s="2">
        <f t="shared" si="186"/>
        <v>97.764277600000028</v>
      </c>
      <c r="BA729" s="2" t="str">
        <f t="shared" si="187"/>
        <v>льгота</v>
      </c>
      <c r="BB729" s="2">
        <f t="shared" si="188"/>
        <v>97.764277600000028</v>
      </c>
      <c r="BC729" s="2" t="str">
        <f t="shared" si="189"/>
        <v>льгота</v>
      </c>
      <c r="BD729" s="2">
        <f t="shared" si="190"/>
        <v>97.764277600000028</v>
      </c>
      <c r="BE729" s="2" t="str">
        <f t="shared" si="191"/>
        <v>льгота</v>
      </c>
      <c r="BF729" s="2" t="str">
        <f t="shared" si="179"/>
        <v>льгота</v>
      </c>
      <c r="BG729" s="2"/>
      <c r="BH729" s="2" t="str">
        <f t="shared" si="180"/>
        <v>льгота</v>
      </c>
    </row>
    <row r="730" spans="1:60" x14ac:dyDescent="0.25">
      <c r="A730">
        <v>2262804</v>
      </c>
      <c r="B730">
        <v>192275509</v>
      </c>
      <c r="C730" t="s">
        <v>132</v>
      </c>
      <c r="D730">
        <v>2019</v>
      </c>
      <c r="E730">
        <v>0.33</v>
      </c>
      <c r="F730">
        <v>4423</v>
      </c>
      <c r="G730">
        <v>4315</v>
      </c>
      <c r="H730">
        <v>0</v>
      </c>
      <c r="I730">
        <v>1307480.1200000001</v>
      </c>
      <c r="J730">
        <v>0</v>
      </c>
      <c r="K730">
        <v>0</v>
      </c>
      <c r="L730">
        <v>1</v>
      </c>
      <c r="M730" t="s">
        <v>1082</v>
      </c>
      <c r="N730">
        <v>882836</v>
      </c>
      <c r="O730">
        <v>112.9</v>
      </c>
      <c r="P730" t="s">
        <v>41</v>
      </c>
      <c r="Q730" t="s">
        <v>42</v>
      </c>
      <c r="R730" t="s">
        <v>42</v>
      </c>
      <c r="S730" s="1">
        <v>43606.441921296297</v>
      </c>
      <c r="T730" t="s">
        <v>144</v>
      </c>
      <c r="U730" t="s">
        <v>135</v>
      </c>
      <c r="V730" t="s">
        <v>1083</v>
      </c>
      <c r="W730" s="1">
        <v>41136</v>
      </c>
      <c r="Y730">
        <v>1228247368</v>
      </c>
      <c r="AA730">
        <v>100075143654</v>
      </c>
      <c r="AF730" t="s">
        <v>46</v>
      </c>
      <c r="AG730" t="s">
        <v>267</v>
      </c>
      <c r="AH730">
        <v>0</v>
      </c>
      <c r="AI730" t="s">
        <v>148</v>
      </c>
      <c r="AJ730">
        <v>502842.70199999999</v>
      </c>
      <c r="AK730">
        <v>4453.8769000000002</v>
      </c>
      <c r="AL730">
        <v>112.9</v>
      </c>
      <c r="AM730">
        <v>4001</v>
      </c>
      <c r="AN730" t="s">
        <v>199</v>
      </c>
      <c r="AO730" t="s">
        <v>268</v>
      </c>
      <c r="AP730" t="s">
        <v>269</v>
      </c>
      <c r="AR730">
        <f t="shared" si="181"/>
        <v>4453.8769000000002</v>
      </c>
      <c r="AS730">
        <f t="shared" si="182"/>
        <v>502842.70199999999</v>
      </c>
      <c r="AT730" s="2">
        <f t="shared" si="183"/>
        <v>50</v>
      </c>
      <c r="AU730" s="2">
        <f t="shared" si="184"/>
        <v>280148.85699999996</v>
      </c>
      <c r="AV730" s="3">
        <f t="shared" si="176"/>
        <v>1E-3</v>
      </c>
      <c r="AW730" s="2">
        <f t="shared" si="185"/>
        <v>280.14885699999996</v>
      </c>
      <c r="AX730" s="2">
        <f t="shared" si="177"/>
        <v>882836</v>
      </c>
      <c r="AY730" s="2">
        <f t="shared" si="178"/>
        <v>4423</v>
      </c>
      <c r="AZ730" s="2">
        <f t="shared" si="186"/>
        <v>280.14885699999996</v>
      </c>
      <c r="BA730" s="2">
        <f t="shared" si="187"/>
        <v>280.14885699999996</v>
      </c>
      <c r="BB730" s="2">
        <f t="shared" si="188"/>
        <v>280.14885699999996</v>
      </c>
      <c r="BC730" s="2">
        <f t="shared" si="189"/>
        <v>280.14885699999996</v>
      </c>
      <c r="BD730" s="2">
        <f t="shared" si="190"/>
        <v>280.14885699999996</v>
      </c>
      <c r="BE730" s="2">
        <f t="shared" si="191"/>
        <v>280.14885699999996</v>
      </c>
      <c r="BF730" s="2">
        <f t="shared" si="179"/>
        <v>1</v>
      </c>
      <c r="BG730" s="2"/>
      <c r="BH730" s="2">
        <f t="shared" si="180"/>
        <v>280.14885699999996</v>
      </c>
    </row>
    <row r="731" spans="1:60" x14ac:dyDescent="0.25">
      <c r="A731">
        <v>2233615</v>
      </c>
      <c r="B731">
        <v>132404947</v>
      </c>
      <c r="C731" t="s">
        <v>132</v>
      </c>
      <c r="D731">
        <v>2019</v>
      </c>
      <c r="E731">
        <v>0.04</v>
      </c>
      <c r="F731">
        <v>91</v>
      </c>
      <c r="G731">
        <v>89</v>
      </c>
      <c r="H731">
        <v>0</v>
      </c>
      <c r="I731">
        <v>223227.46</v>
      </c>
      <c r="J731">
        <v>0</v>
      </c>
      <c r="K731">
        <v>0</v>
      </c>
      <c r="L731">
        <v>0.25</v>
      </c>
      <c r="M731" t="s">
        <v>1084</v>
      </c>
      <c r="N731">
        <v>602910.09</v>
      </c>
      <c r="O731">
        <v>58</v>
      </c>
      <c r="P731" t="s">
        <v>41</v>
      </c>
      <c r="Q731" t="s">
        <v>42</v>
      </c>
      <c r="R731" t="s">
        <v>42</v>
      </c>
      <c r="S731" s="1">
        <v>43606.457337963002</v>
      </c>
      <c r="T731" t="s">
        <v>144</v>
      </c>
      <c r="U731" t="s">
        <v>135</v>
      </c>
      <c r="V731" t="s">
        <v>1085</v>
      </c>
      <c r="W731" s="1">
        <v>43083</v>
      </c>
      <c r="Y731">
        <v>1228905141</v>
      </c>
      <c r="AA731">
        <v>100063571180</v>
      </c>
      <c r="AF731" t="s">
        <v>46</v>
      </c>
      <c r="AG731" t="s">
        <v>267</v>
      </c>
      <c r="AH731">
        <v>0</v>
      </c>
      <c r="AI731" t="s">
        <v>148</v>
      </c>
      <c r="AJ731">
        <v>107912.1378</v>
      </c>
      <c r="AK731">
        <v>1860.5541000000001</v>
      </c>
      <c r="AL731">
        <v>58</v>
      </c>
      <c r="AM731">
        <v>4001</v>
      </c>
      <c r="AN731" t="s">
        <v>199</v>
      </c>
      <c r="AO731" t="s">
        <v>268</v>
      </c>
      <c r="AP731" t="s">
        <v>269</v>
      </c>
      <c r="AR731">
        <f t="shared" si="181"/>
        <v>1860.5541000000001</v>
      </c>
      <c r="AS731">
        <f t="shared" si="182"/>
        <v>107912.1378</v>
      </c>
      <c r="AT731" s="2">
        <f t="shared" si="183"/>
        <v>50</v>
      </c>
      <c r="AU731" s="2">
        <f t="shared" si="184"/>
        <v>14884.432799999995</v>
      </c>
      <c r="AV731" s="3">
        <f t="shared" si="176"/>
        <v>1E-3</v>
      </c>
      <c r="AW731" s="2">
        <f t="shared" si="185"/>
        <v>3.7211081999999989</v>
      </c>
      <c r="AX731" s="2">
        <f t="shared" si="177"/>
        <v>602910.09</v>
      </c>
      <c r="AY731" s="2">
        <f t="shared" si="178"/>
        <v>91</v>
      </c>
      <c r="AZ731" s="2">
        <f t="shared" si="186"/>
        <v>3.7211081999999989</v>
      </c>
      <c r="BA731" s="2">
        <f t="shared" si="187"/>
        <v>3.7211081999999989</v>
      </c>
      <c r="BB731" s="2">
        <f t="shared" si="188"/>
        <v>3.7211081999999989</v>
      </c>
      <c r="BC731" s="2">
        <f t="shared" si="189"/>
        <v>3.7211081999999989</v>
      </c>
      <c r="BD731" s="2">
        <f t="shared" si="190"/>
        <v>3.7211081999999989</v>
      </c>
      <c r="BE731" s="2">
        <f t="shared" si="191"/>
        <v>3.7211081999999989</v>
      </c>
      <c r="BF731" s="2">
        <f t="shared" si="179"/>
        <v>1</v>
      </c>
      <c r="BG731" s="2"/>
      <c r="BH731" s="2">
        <f t="shared" si="180"/>
        <v>3.7211081999999989</v>
      </c>
    </row>
    <row r="732" spans="1:60" x14ac:dyDescent="0.25">
      <c r="A732">
        <v>2233616</v>
      </c>
      <c r="B732">
        <v>132404947</v>
      </c>
      <c r="C732" t="s">
        <v>132</v>
      </c>
      <c r="D732">
        <v>2019</v>
      </c>
      <c r="E732">
        <v>0.04</v>
      </c>
      <c r="F732">
        <v>91</v>
      </c>
      <c r="G732">
        <v>89</v>
      </c>
      <c r="H732">
        <v>0</v>
      </c>
      <c r="I732">
        <v>223227.46</v>
      </c>
      <c r="J732">
        <v>0</v>
      </c>
      <c r="K732">
        <v>0</v>
      </c>
      <c r="L732">
        <v>0.25</v>
      </c>
      <c r="M732" t="s">
        <v>1084</v>
      </c>
      <c r="N732">
        <v>602910.09</v>
      </c>
      <c r="O732">
        <v>58</v>
      </c>
      <c r="P732" t="s">
        <v>41</v>
      </c>
      <c r="Q732" t="s">
        <v>42</v>
      </c>
      <c r="R732" t="s">
        <v>42</v>
      </c>
      <c r="S732" s="1">
        <v>43606.452349537001</v>
      </c>
      <c r="T732" t="s">
        <v>144</v>
      </c>
      <c r="U732" t="s">
        <v>135</v>
      </c>
      <c r="V732" t="s">
        <v>1085</v>
      </c>
      <c r="W732" s="1">
        <v>43083</v>
      </c>
      <c r="Y732">
        <v>1228687348</v>
      </c>
      <c r="AA732">
        <v>100158176975</v>
      </c>
      <c r="AF732" t="s">
        <v>46</v>
      </c>
      <c r="AG732" t="s">
        <v>267</v>
      </c>
      <c r="AH732">
        <v>0</v>
      </c>
      <c r="AI732" t="s">
        <v>148</v>
      </c>
      <c r="AJ732">
        <v>107912.1378</v>
      </c>
      <c r="AK732">
        <v>1860.5541000000001</v>
      </c>
      <c r="AL732">
        <v>58</v>
      </c>
      <c r="AM732">
        <v>4001</v>
      </c>
      <c r="AN732" t="s">
        <v>199</v>
      </c>
      <c r="AO732" t="s">
        <v>268</v>
      </c>
      <c r="AP732" t="s">
        <v>269</v>
      </c>
      <c r="AR732">
        <f t="shared" si="181"/>
        <v>1860.5541000000001</v>
      </c>
      <c r="AS732">
        <f t="shared" si="182"/>
        <v>107912.1378</v>
      </c>
      <c r="AT732" s="2">
        <f t="shared" si="183"/>
        <v>50</v>
      </c>
      <c r="AU732" s="2">
        <f t="shared" si="184"/>
        <v>14884.432799999995</v>
      </c>
      <c r="AV732" s="3">
        <f t="shared" si="176"/>
        <v>1E-3</v>
      </c>
      <c r="AW732" s="2">
        <f t="shared" si="185"/>
        <v>3.7211081999999989</v>
      </c>
      <c r="AX732" s="2">
        <f t="shared" si="177"/>
        <v>602910.09</v>
      </c>
      <c r="AY732" s="2">
        <f t="shared" si="178"/>
        <v>91</v>
      </c>
      <c r="AZ732" s="2">
        <f t="shared" si="186"/>
        <v>3.7211081999999989</v>
      </c>
      <c r="BA732" s="2">
        <f t="shared" si="187"/>
        <v>3.7211081999999989</v>
      </c>
      <c r="BB732" s="2">
        <f t="shared" si="188"/>
        <v>3.7211081999999989</v>
      </c>
      <c r="BC732" s="2">
        <f t="shared" si="189"/>
        <v>3.7211081999999989</v>
      </c>
      <c r="BD732" s="2">
        <f t="shared" si="190"/>
        <v>3.7211081999999989</v>
      </c>
      <c r="BE732" s="2">
        <f t="shared" si="191"/>
        <v>3.7211081999999989</v>
      </c>
      <c r="BF732" s="2">
        <f t="shared" si="179"/>
        <v>1</v>
      </c>
      <c r="BG732" s="2"/>
      <c r="BH732" s="2">
        <f t="shared" si="180"/>
        <v>3.7211081999999989</v>
      </c>
    </row>
    <row r="733" spans="1:60" x14ac:dyDescent="0.25">
      <c r="A733">
        <v>2233617</v>
      </c>
      <c r="B733">
        <v>132404947</v>
      </c>
      <c r="C733" t="s">
        <v>132</v>
      </c>
      <c r="D733">
        <v>2019</v>
      </c>
      <c r="E733">
        <v>0.04</v>
      </c>
      <c r="F733">
        <v>91</v>
      </c>
      <c r="G733">
        <v>89</v>
      </c>
      <c r="H733">
        <v>0</v>
      </c>
      <c r="I733">
        <v>223227.46</v>
      </c>
      <c r="J733">
        <v>0</v>
      </c>
      <c r="K733">
        <v>0</v>
      </c>
      <c r="L733">
        <v>0.25</v>
      </c>
      <c r="M733" t="s">
        <v>1084</v>
      </c>
      <c r="N733">
        <v>602910.09</v>
      </c>
      <c r="O733">
        <v>58</v>
      </c>
      <c r="P733" t="s">
        <v>41</v>
      </c>
      <c r="Q733" t="s">
        <v>42</v>
      </c>
      <c r="R733" t="s">
        <v>42</v>
      </c>
      <c r="S733" s="1">
        <v>43606.434108796297</v>
      </c>
      <c r="T733" t="s">
        <v>144</v>
      </c>
      <c r="U733" t="s">
        <v>135</v>
      </c>
      <c r="V733" t="s">
        <v>1085</v>
      </c>
      <c r="W733" s="1">
        <v>43083</v>
      </c>
      <c r="Y733">
        <v>1227931924</v>
      </c>
      <c r="AA733">
        <v>2000102068660</v>
      </c>
      <c r="AF733" t="s">
        <v>46</v>
      </c>
      <c r="AG733" t="s">
        <v>267</v>
      </c>
      <c r="AH733">
        <v>0</v>
      </c>
      <c r="AI733" t="s">
        <v>148</v>
      </c>
      <c r="AJ733">
        <v>107912.1378</v>
      </c>
      <c r="AK733">
        <v>1860.5541000000001</v>
      </c>
      <c r="AL733">
        <v>58</v>
      </c>
      <c r="AM733">
        <v>4001</v>
      </c>
      <c r="AN733" t="s">
        <v>199</v>
      </c>
      <c r="AO733" t="s">
        <v>268</v>
      </c>
      <c r="AP733" t="s">
        <v>269</v>
      </c>
      <c r="AR733">
        <f t="shared" si="181"/>
        <v>1860.5541000000001</v>
      </c>
      <c r="AS733">
        <f t="shared" si="182"/>
        <v>107912.1378</v>
      </c>
      <c r="AT733" s="2">
        <f t="shared" si="183"/>
        <v>50</v>
      </c>
      <c r="AU733" s="2">
        <f t="shared" si="184"/>
        <v>14884.432799999995</v>
      </c>
      <c r="AV733" s="3">
        <f t="shared" si="176"/>
        <v>1E-3</v>
      </c>
      <c r="AW733" s="2">
        <f t="shared" si="185"/>
        <v>3.7211081999999989</v>
      </c>
      <c r="AX733" s="2">
        <f t="shared" si="177"/>
        <v>602910.09</v>
      </c>
      <c r="AY733" s="2">
        <f t="shared" si="178"/>
        <v>91</v>
      </c>
      <c r="AZ733" s="2">
        <f t="shared" si="186"/>
        <v>3.7211081999999989</v>
      </c>
      <c r="BA733" s="2">
        <f t="shared" si="187"/>
        <v>3.7211081999999989</v>
      </c>
      <c r="BB733" s="2">
        <f t="shared" si="188"/>
        <v>3.7211081999999989</v>
      </c>
      <c r="BC733" s="2">
        <f t="shared" si="189"/>
        <v>3.7211081999999989</v>
      </c>
      <c r="BD733" s="2">
        <f t="shared" si="190"/>
        <v>3.7211081999999989</v>
      </c>
      <c r="BE733" s="2">
        <f t="shared" si="191"/>
        <v>3.7211081999999989</v>
      </c>
      <c r="BF733" s="2">
        <f t="shared" si="179"/>
        <v>1</v>
      </c>
      <c r="BG733" s="2"/>
      <c r="BH733" s="2">
        <f t="shared" si="180"/>
        <v>3.7211081999999989</v>
      </c>
    </row>
    <row r="734" spans="1:60" x14ac:dyDescent="0.25">
      <c r="A734">
        <v>2233618</v>
      </c>
      <c r="B734">
        <v>132404947</v>
      </c>
      <c r="C734" t="s">
        <v>132</v>
      </c>
      <c r="D734">
        <v>2019</v>
      </c>
      <c r="E734">
        <v>0.04</v>
      </c>
      <c r="F734">
        <v>91</v>
      </c>
      <c r="G734">
        <v>89</v>
      </c>
      <c r="H734">
        <v>0</v>
      </c>
      <c r="I734">
        <v>223227.46</v>
      </c>
      <c r="J734">
        <v>0</v>
      </c>
      <c r="K734">
        <v>0</v>
      </c>
      <c r="L734">
        <v>0.25</v>
      </c>
      <c r="M734" t="s">
        <v>1084</v>
      </c>
      <c r="N734">
        <v>602910.09</v>
      </c>
      <c r="O734">
        <v>58</v>
      </c>
      <c r="P734" t="s">
        <v>41</v>
      </c>
      <c r="Q734" t="s">
        <v>42</v>
      </c>
      <c r="R734" t="s">
        <v>42</v>
      </c>
      <c r="S734" s="1">
        <v>43606.440763888902</v>
      </c>
      <c r="T734" t="s">
        <v>144</v>
      </c>
      <c r="U734" t="s">
        <v>135</v>
      </c>
      <c r="V734" t="s">
        <v>1085</v>
      </c>
      <c r="W734" s="1">
        <v>43083</v>
      </c>
      <c r="Y734">
        <v>1228199853</v>
      </c>
      <c r="AA734">
        <v>2000115896879</v>
      </c>
      <c r="AF734" t="s">
        <v>46</v>
      </c>
      <c r="AG734" t="s">
        <v>267</v>
      </c>
      <c r="AH734">
        <v>0</v>
      </c>
      <c r="AI734" t="s">
        <v>148</v>
      </c>
      <c r="AJ734">
        <v>107912.1378</v>
      </c>
      <c r="AK734">
        <v>1860.5541000000001</v>
      </c>
      <c r="AL734">
        <v>58</v>
      </c>
      <c r="AM734">
        <v>4001</v>
      </c>
      <c r="AN734" t="s">
        <v>199</v>
      </c>
      <c r="AO734" t="s">
        <v>268</v>
      </c>
      <c r="AP734" t="s">
        <v>269</v>
      </c>
      <c r="AR734">
        <f t="shared" si="181"/>
        <v>1860.5541000000001</v>
      </c>
      <c r="AS734">
        <f t="shared" si="182"/>
        <v>107912.1378</v>
      </c>
      <c r="AT734" s="2">
        <f t="shared" si="183"/>
        <v>50</v>
      </c>
      <c r="AU734" s="2">
        <f t="shared" si="184"/>
        <v>14884.432799999995</v>
      </c>
      <c r="AV734" s="3">
        <f t="shared" si="176"/>
        <v>1E-3</v>
      </c>
      <c r="AW734" s="2">
        <f t="shared" si="185"/>
        <v>3.7211081999999989</v>
      </c>
      <c r="AX734" s="2">
        <f t="shared" si="177"/>
        <v>602910.09</v>
      </c>
      <c r="AY734" s="2">
        <f t="shared" si="178"/>
        <v>91</v>
      </c>
      <c r="AZ734" s="2">
        <f t="shared" si="186"/>
        <v>3.7211081999999989</v>
      </c>
      <c r="BA734" s="2">
        <f t="shared" si="187"/>
        <v>3.7211081999999989</v>
      </c>
      <c r="BB734" s="2">
        <f t="shared" si="188"/>
        <v>3.7211081999999989</v>
      </c>
      <c r="BC734" s="2">
        <f t="shared" si="189"/>
        <v>3.7211081999999989</v>
      </c>
      <c r="BD734" s="2">
        <f t="shared" si="190"/>
        <v>3.7211081999999989</v>
      </c>
      <c r="BE734" s="2">
        <f t="shared" si="191"/>
        <v>3.7211081999999989</v>
      </c>
      <c r="BF734" s="2">
        <f t="shared" si="179"/>
        <v>1</v>
      </c>
      <c r="BG734" s="2"/>
      <c r="BH734" s="2">
        <f t="shared" si="180"/>
        <v>3.7211081999999989</v>
      </c>
    </row>
    <row r="735" spans="1:60" x14ac:dyDescent="0.25">
      <c r="A735">
        <v>2233458</v>
      </c>
      <c r="B735">
        <v>132112116</v>
      </c>
      <c r="C735" t="s">
        <v>132</v>
      </c>
      <c r="D735">
        <v>2019</v>
      </c>
      <c r="E735">
        <v>0.14000000000000001</v>
      </c>
      <c r="F735">
        <v>604</v>
      </c>
      <c r="G735">
        <v>442</v>
      </c>
      <c r="H735">
        <v>147</v>
      </c>
      <c r="I735">
        <v>420992.9</v>
      </c>
      <c r="J735">
        <v>0</v>
      </c>
      <c r="K735">
        <v>0</v>
      </c>
      <c r="L735">
        <v>1</v>
      </c>
      <c r="M735" t="s">
        <v>1086</v>
      </c>
      <c r="N735">
        <v>284262.59000000003</v>
      </c>
      <c r="O735">
        <v>38</v>
      </c>
      <c r="P735" t="s">
        <v>58</v>
      </c>
      <c r="Q735" t="s">
        <v>59</v>
      </c>
      <c r="R735" t="s">
        <v>130</v>
      </c>
      <c r="S735" s="1">
        <v>43606.440011574101</v>
      </c>
      <c r="T735" t="s">
        <v>144</v>
      </c>
      <c r="U735" t="s">
        <v>135</v>
      </c>
      <c r="V735" t="s">
        <v>1087</v>
      </c>
      <c r="W735" s="1">
        <v>42916</v>
      </c>
      <c r="Y735">
        <v>1228168909</v>
      </c>
      <c r="AA735">
        <v>100139150639</v>
      </c>
      <c r="AD735" t="s">
        <v>188</v>
      </c>
      <c r="AF735" t="s">
        <v>46</v>
      </c>
      <c r="AG735" t="s">
        <v>267</v>
      </c>
      <c r="AH735">
        <v>0</v>
      </c>
      <c r="AI735" t="s">
        <v>148</v>
      </c>
      <c r="AJ735">
        <v>70665.742400000003</v>
      </c>
      <c r="AK735">
        <v>1859.6248000000001</v>
      </c>
      <c r="AL735">
        <v>38</v>
      </c>
      <c r="AM735">
        <v>4001</v>
      </c>
      <c r="AN735" t="s">
        <v>199</v>
      </c>
      <c r="AO735" t="s">
        <v>268</v>
      </c>
      <c r="AP735" t="s">
        <v>269</v>
      </c>
      <c r="AR735">
        <f t="shared" si="181"/>
        <v>1859.6248000000001</v>
      </c>
      <c r="AS735">
        <f t="shared" si="182"/>
        <v>70665.742400000003</v>
      </c>
      <c r="AT735" s="2">
        <f t="shared" si="183"/>
        <v>50</v>
      </c>
      <c r="AU735" s="2" t="str">
        <f t="shared" si="184"/>
        <v>вычет превышает налог</v>
      </c>
      <c r="AV735" s="3">
        <f t="shared" si="176"/>
        <v>1E-3</v>
      </c>
      <c r="AW735" s="2">
        <f t="shared" si="185"/>
        <v>0</v>
      </c>
      <c r="AX735" s="2">
        <f t="shared" si="177"/>
        <v>284262.59000000003</v>
      </c>
      <c r="AY735" s="2" t="str">
        <f t="shared" si="178"/>
        <v>льгота</v>
      </c>
      <c r="AZ735" s="2">
        <f t="shared" si="186"/>
        <v>0</v>
      </c>
      <c r="BA735" s="2" t="str">
        <f t="shared" si="187"/>
        <v>льгота</v>
      </c>
      <c r="BB735" s="2">
        <f t="shared" si="188"/>
        <v>0</v>
      </c>
      <c r="BC735" s="2" t="str">
        <f t="shared" si="189"/>
        <v>льгота</v>
      </c>
      <c r="BD735" s="2">
        <f t="shared" si="190"/>
        <v>0</v>
      </c>
      <c r="BE735" s="2" t="str">
        <f t="shared" si="191"/>
        <v>льгота</v>
      </c>
      <c r="BF735" s="2" t="str">
        <f t="shared" si="179"/>
        <v>льгота</v>
      </c>
      <c r="BG735" s="2"/>
      <c r="BH735" s="2" t="str">
        <f t="shared" si="180"/>
        <v>льгота</v>
      </c>
    </row>
    <row r="736" spans="1:60" x14ac:dyDescent="0.25">
      <c r="A736">
        <v>2263435</v>
      </c>
      <c r="B736">
        <v>193439810</v>
      </c>
      <c r="C736" t="s">
        <v>132</v>
      </c>
      <c r="D736">
        <v>2019</v>
      </c>
      <c r="E736">
        <v>0.04</v>
      </c>
      <c r="F736">
        <v>76</v>
      </c>
      <c r="G736">
        <v>0</v>
      </c>
      <c r="H736">
        <v>74</v>
      </c>
      <c r="I736">
        <v>185649.26</v>
      </c>
      <c r="J736">
        <v>0</v>
      </c>
      <c r="K736">
        <v>0</v>
      </c>
      <c r="L736">
        <v>1</v>
      </c>
      <c r="M736" t="s">
        <v>1088</v>
      </c>
      <c r="N736">
        <v>125353.99</v>
      </c>
      <c r="O736">
        <v>55.3</v>
      </c>
      <c r="P736" t="s">
        <v>58</v>
      </c>
      <c r="Q736" t="s">
        <v>59</v>
      </c>
      <c r="R736" t="s">
        <v>60</v>
      </c>
      <c r="S736" s="1">
        <v>43606.440879629597</v>
      </c>
      <c r="T736" t="s">
        <v>144</v>
      </c>
      <c r="U736" t="s">
        <v>135</v>
      </c>
      <c r="V736" t="s">
        <v>1089</v>
      </c>
      <c r="W736" s="1">
        <v>36733</v>
      </c>
      <c r="Y736">
        <v>1228204210</v>
      </c>
      <c r="AA736">
        <v>100179939411</v>
      </c>
      <c r="AD736" t="s">
        <v>62</v>
      </c>
      <c r="AF736" t="s">
        <v>46</v>
      </c>
      <c r="AG736" t="s">
        <v>267</v>
      </c>
      <c r="AH736">
        <v>0</v>
      </c>
      <c r="AI736" t="s">
        <v>148</v>
      </c>
      <c r="AJ736">
        <v>102882.55319999999</v>
      </c>
      <c r="AK736">
        <v>1860.444</v>
      </c>
      <c r="AL736">
        <v>55.3</v>
      </c>
      <c r="AM736">
        <v>4001</v>
      </c>
      <c r="AN736" t="s">
        <v>199</v>
      </c>
      <c r="AO736" t="s">
        <v>268</v>
      </c>
      <c r="AP736" t="s">
        <v>269</v>
      </c>
      <c r="AR736">
        <f t="shared" si="181"/>
        <v>1860.444</v>
      </c>
      <c r="AS736">
        <f t="shared" si="182"/>
        <v>102882.55319999999</v>
      </c>
      <c r="AT736" s="2">
        <f t="shared" si="183"/>
        <v>50</v>
      </c>
      <c r="AU736" s="2">
        <f t="shared" si="184"/>
        <v>9860.3531999999977</v>
      </c>
      <c r="AV736" s="3">
        <f t="shared" si="176"/>
        <v>1E-3</v>
      </c>
      <c r="AW736" s="2">
        <f t="shared" si="185"/>
        <v>9.8603531999999987</v>
      </c>
      <c r="AX736" s="2">
        <f t="shared" si="177"/>
        <v>125353.99</v>
      </c>
      <c r="AY736" s="2" t="str">
        <f t="shared" si="178"/>
        <v>льгота</v>
      </c>
      <c r="AZ736" s="2">
        <f t="shared" si="186"/>
        <v>9.8603531999999987</v>
      </c>
      <c r="BA736" s="2" t="str">
        <f t="shared" si="187"/>
        <v>льгота</v>
      </c>
      <c r="BB736" s="2">
        <f t="shared" si="188"/>
        <v>9.8603531999999987</v>
      </c>
      <c r="BC736" s="2" t="str">
        <f t="shared" si="189"/>
        <v>льгота</v>
      </c>
      <c r="BD736" s="2">
        <f t="shared" si="190"/>
        <v>9.8603531999999987</v>
      </c>
      <c r="BE736" s="2" t="str">
        <f t="shared" si="191"/>
        <v>льгота</v>
      </c>
      <c r="BF736" s="2" t="str">
        <f t="shared" si="179"/>
        <v>льгота</v>
      </c>
      <c r="BG736" s="2"/>
      <c r="BH736" s="2" t="str">
        <f t="shared" si="180"/>
        <v>льгота</v>
      </c>
    </row>
    <row r="737" spans="1:60" x14ac:dyDescent="0.25">
      <c r="A737">
        <v>2232283</v>
      </c>
      <c r="B737">
        <v>132394819</v>
      </c>
      <c r="C737" t="s">
        <v>132</v>
      </c>
      <c r="D737">
        <v>2019</v>
      </c>
      <c r="E737">
        <v>0.04</v>
      </c>
      <c r="F737">
        <v>87</v>
      </c>
      <c r="G737">
        <v>0</v>
      </c>
      <c r="H737">
        <v>85</v>
      </c>
      <c r="I737">
        <v>212571.75</v>
      </c>
      <c r="J737">
        <v>0</v>
      </c>
      <c r="K737">
        <v>0</v>
      </c>
      <c r="L737">
        <v>1</v>
      </c>
      <c r="M737" t="s">
        <v>1090</v>
      </c>
      <c r="N737">
        <v>143532.57999999999</v>
      </c>
      <c r="O737">
        <v>31.8</v>
      </c>
      <c r="P737" t="s">
        <v>58</v>
      </c>
      <c r="Q737" t="s">
        <v>59</v>
      </c>
      <c r="R737" t="s">
        <v>60</v>
      </c>
      <c r="S737" s="1">
        <v>43606.438680555599</v>
      </c>
      <c r="T737" t="s">
        <v>144</v>
      </c>
      <c r="U737" t="s">
        <v>135</v>
      </c>
      <c r="V737" t="s">
        <v>1091</v>
      </c>
      <c r="W737" s="1">
        <v>37621</v>
      </c>
      <c r="Y737">
        <v>1228112736</v>
      </c>
      <c r="AA737">
        <v>100126127694</v>
      </c>
      <c r="AD737" t="s">
        <v>62</v>
      </c>
      <c r="AF737" t="s">
        <v>46</v>
      </c>
      <c r="AG737" t="s">
        <v>267</v>
      </c>
      <c r="AH737">
        <v>0</v>
      </c>
      <c r="AI737" t="s">
        <v>148</v>
      </c>
      <c r="AJ737">
        <v>59124.585700000003</v>
      </c>
      <c r="AK737">
        <v>1859.2637</v>
      </c>
      <c r="AL737">
        <v>31.8</v>
      </c>
      <c r="AM737">
        <v>4001</v>
      </c>
      <c r="AN737" t="s">
        <v>199</v>
      </c>
      <c r="AO737" t="s">
        <v>268</v>
      </c>
      <c r="AP737" t="s">
        <v>269</v>
      </c>
      <c r="AR737">
        <f t="shared" si="181"/>
        <v>1859.2637</v>
      </c>
      <c r="AS737">
        <f t="shared" si="182"/>
        <v>59124.585700000003</v>
      </c>
      <c r="AT737" s="2">
        <f t="shared" si="183"/>
        <v>50</v>
      </c>
      <c r="AU737" s="2" t="str">
        <f t="shared" si="184"/>
        <v>вычет превышает налог</v>
      </c>
      <c r="AV737" s="3">
        <f t="shared" si="176"/>
        <v>1E-3</v>
      </c>
      <c r="AW737" s="2">
        <f t="shared" si="185"/>
        <v>0</v>
      </c>
      <c r="AX737" s="2">
        <f t="shared" si="177"/>
        <v>143532.57999999999</v>
      </c>
      <c r="AY737" s="2" t="str">
        <f t="shared" si="178"/>
        <v>льгота</v>
      </c>
      <c r="AZ737" s="2">
        <f t="shared" si="186"/>
        <v>0</v>
      </c>
      <c r="BA737" s="2" t="str">
        <f t="shared" si="187"/>
        <v>льгота</v>
      </c>
      <c r="BB737" s="2">
        <f t="shared" si="188"/>
        <v>0</v>
      </c>
      <c r="BC737" s="2" t="str">
        <f t="shared" si="189"/>
        <v>льгота</v>
      </c>
      <c r="BD737" s="2">
        <f t="shared" si="190"/>
        <v>0</v>
      </c>
      <c r="BE737" s="2" t="str">
        <f t="shared" si="191"/>
        <v>льгота</v>
      </c>
      <c r="BF737" s="2" t="str">
        <f t="shared" si="179"/>
        <v>льгота</v>
      </c>
      <c r="BG737" s="2"/>
      <c r="BH737" s="2" t="str">
        <f t="shared" si="180"/>
        <v>льгота</v>
      </c>
    </row>
    <row r="738" spans="1:60" x14ac:dyDescent="0.25">
      <c r="A738">
        <v>2213186</v>
      </c>
      <c r="B738">
        <v>13095309</v>
      </c>
      <c r="C738" t="s">
        <v>132</v>
      </c>
      <c r="D738">
        <v>2019</v>
      </c>
      <c r="E738">
        <v>0.33</v>
      </c>
      <c r="F738">
        <v>1886</v>
      </c>
      <c r="G738">
        <v>1840</v>
      </c>
      <c r="H738">
        <v>0</v>
      </c>
      <c r="I738">
        <v>557508.38</v>
      </c>
      <c r="J738">
        <v>0</v>
      </c>
      <c r="K738">
        <v>0</v>
      </c>
      <c r="L738">
        <v>0.5</v>
      </c>
      <c r="M738" t="s">
        <v>1092</v>
      </c>
      <c r="N738">
        <v>752881</v>
      </c>
      <c r="O738">
        <v>63.3</v>
      </c>
      <c r="P738" t="s">
        <v>41</v>
      </c>
      <c r="Q738" t="s">
        <v>42</v>
      </c>
      <c r="R738" t="s">
        <v>42</v>
      </c>
      <c r="S738" s="1">
        <v>43606.440231481502</v>
      </c>
      <c r="T738" t="s">
        <v>144</v>
      </c>
      <c r="U738" t="s">
        <v>135</v>
      </c>
      <c r="V738" t="s">
        <v>1093</v>
      </c>
      <c r="W738" s="1">
        <v>41481</v>
      </c>
      <c r="Y738">
        <v>1228178072</v>
      </c>
      <c r="AA738">
        <v>100138338469</v>
      </c>
      <c r="AF738" t="s">
        <v>46</v>
      </c>
      <c r="AG738" t="s">
        <v>267</v>
      </c>
      <c r="AH738">
        <v>0</v>
      </c>
      <c r="AI738" t="s">
        <v>148</v>
      </c>
      <c r="AJ738">
        <v>157048.11660000001</v>
      </c>
      <c r="AK738">
        <v>2481.0129000000002</v>
      </c>
      <c r="AL738">
        <v>63.3</v>
      </c>
      <c r="AM738">
        <v>4001</v>
      </c>
      <c r="AN738" t="s">
        <v>199</v>
      </c>
      <c r="AO738" t="s">
        <v>268</v>
      </c>
      <c r="AP738" t="s">
        <v>269</v>
      </c>
      <c r="AR738">
        <f t="shared" si="181"/>
        <v>2481.0129000000002</v>
      </c>
      <c r="AS738">
        <f t="shared" si="182"/>
        <v>157048.11660000001</v>
      </c>
      <c r="AT738" s="2">
        <f t="shared" si="183"/>
        <v>50</v>
      </c>
      <c r="AU738" s="2">
        <f t="shared" si="184"/>
        <v>32997.471600000004</v>
      </c>
      <c r="AV738" s="3">
        <f t="shared" si="176"/>
        <v>1E-3</v>
      </c>
      <c r="AW738" s="2">
        <f t="shared" si="185"/>
        <v>16.498735800000002</v>
      </c>
      <c r="AX738" s="2">
        <f t="shared" si="177"/>
        <v>752881</v>
      </c>
      <c r="AY738" s="2">
        <f t="shared" si="178"/>
        <v>1886</v>
      </c>
      <c r="AZ738" s="2">
        <f t="shared" si="186"/>
        <v>16.498735800000002</v>
      </c>
      <c r="BA738" s="2">
        <f t="shared" si="187"/>
        <v>16.498735800000002</v>
      </c>
      <c r="BB738" s="2">
        <f t="shared" si="188"/>
        <v>16.498735800000002</v>
      </c>
      <c r="BC738" s="2">
        <f t="shared" si="189"/>
        <v>16.498735800000002</v>
      </c>
      <c r="BD738" s="2">
        <f t="shared" si="190"/>
        <v>16.498735800000002</v>
      </c>
      <c r="BE738" s="2">
        <f t="shared" si="191"/>
        <v>16.498735800000002</v>
      </c>
      <c r="BF738" s="2">
        <f t="shared" si="179"/>
        <v>1</v>
      </c>
      <c r="BG738" s="2"/>
      <c r="BH738" s="2">
        <f t="shared" si="180"/>
        <v>16.498735800000002</v>
      </c>
    </row>
    <row r="739" spans="1:60" x14ac:dyDescent="0.25">
      <c r="A739">
        <v>2233152</v>
      </c>
      <c r="B739">
        <v>132394750</v>
      </c>
      <c r="C739" t="s">
        <v>132</v>
      </c>
      <c r="D739">
        <v>2019</v>
      </c>
      <c r="E739">
        <v>0.33</v>
      </c>
      <c r="F739">
        <v>3741</v>
      </c>
      <c r="G739">
        <v>0</v>
      </c>
      <c r="H739">
        <v>3650</v>
      </c>
      <c r="I739">
        <v>1106181.1200000001</v>
      </c>
      <c r="J739">
        <v>0</v>
      </c>
      <c r="K739">
        <v>0</v>
      </c>
      <c r="L739">
        <v>1</v>
      </c>
      <c r="M739" t="s">
        <v>1094</v>
      </c>
      <c r="N739">
        <v>746915</v>
      </c>
      <c r="O739">
        <v>31.9</v>
      </c>
      <c r="P739" t="s">
        <v>58</v>
      </c>
      <c r="Q739" t="s">
        <v>59</v>
      </c>
      <c r="R739" t="s">
        <v>60</v>
      </c>
      <c r="S739" s="1">
        <v>43606.458877314799</v>
      </c>
      <c r="T739" t="s">
        <v>144</v>
      </c>
      <c r="U739" t="s">
        <v>135</v>
      </c>
      <c r="V739" t="s">
        <v>1095</v>
      </c>
      <c r="W739" s="1">
        <v>37621</v>
      </c>
      <c r="Y739">
        <v>1228971033</v>
      </c>
      <c r="AA739">
        <v>100121999321</v>
      </c>
      <c r="AD739" t="s">
        <v>62</v>
      </c>
      <c r="AF739" t="s">
        <v>46</v>
      </c>
      <c r="AG739" t="s">
        <v>267</v>
      </c>
      <c r="AH739">
        <v>0</v>
      </c>
      <c r="AI739" t="s">
        <v>148</v>
      </c>
      <c r="AJ739">
        <v>59310.709799999997</v>
      </c>
      <c r="AK739">
        <v>1859.2699</v>
      </c>
      <c r="AL739">
        <v>31.9</v>
      </c>
      <c r="AM739">
        <v>4001</v>
      </c>
      <c r="AN739" t="s">
        <v>199</v>
      </c>
      <c r="AO739" t="s">
        <v>268</v>
      </c>
      <c r="AP739" t="s">
        <v>269</v>
      </c>
      <c r="AR739">
        <f t="shared" si="181"/>
        <v>1859.2699</v>
      </c>
      <c r="AS739">
        <f t="shared" si="182"/>
        <v>59310.709799999997</v>
      </c>
      <c r="AT739" s="2">
        <f t="shared" si="183"/>
        <v>50</v>
      </c>
      <c r="AU739" s="2" t="str">
        <f t="shared" si="184"/>
        <v>вычет превышает налог</v>
      </c>
      <c r="AV739" s="3">
        <f t="shared" si="176"/>
        <v>1E-3</v>
      </c>
      <c r="AW739" s="2">
        <f t="shared" si="185"/>
        <v>0</v>
      </c>
      <c r="AX739" s="2">
        <f t="shared" si="177"/>
        <v>746915</v>
      </c>
      <c r="AY739" s="2" t="str">
        <f t="shared" si="178"/>
        <v>льгота</v>
      </c>
      <c r="AZ739" s="2">
        <f t="shared" si="186"/>
        <v>0</v>
      </c>
      <c r="BA739" s="2" t="str">
        <f t="shared" si="187"/>
        <v>льгота</v>
      </c>
      <c r="BB739" s="2">
        <f t="shared" si="188"/>
        <v>0</v>
      </c>
      <c r="BC739" s="2" t="str">
        <f t="shared" si="189"/>
        <v>льгота</v>
      </c>
      <c r="BD739" s="2">
        <f t="shared" si="190"/>
        <v>0</v>
      </c>
      <c r="BE739" s="2" t="str">
        <f t="shared" si="191"/>
        <v>льгота</v>
      </c>
      <c r="BF739" s="2" t="str">
        <f t="shared" si="179"/>
        <v>льгота</v>
      </c>
      <c r="BG739" s="2"/>
      <c r="BH739" s="2" t="str">
        <f t="shared" si="180"/>
        <v>льгота</v>
      </c>
    </row>
    <row r="740" spans="1:60" x14ac:dyDescent="0.25">
      <c r="A740">
        <v>2238096</v>
      </c>
      <c r="B740">
        <v>139657181</v>
      </c>
      <c r="C740" t="s">
        <v>132</v>
      </c>
      <c r="D740">
        <v>2019</v>
      </c>
      <c r="E740">
        <v>0.04</v>
      </c>
      <c r="F740">
        <v>66</v>
      </c>
      <c r="G740">
        <v>0</v>
      </c>
      <c r="H740">
        <v>64</v>
      </c>
      <c r="I740">
        <v>159783.60999999999</v>
      </c>
      <c r="J740">
        <v>0</v>
      </c>
      <c r="K740">
        <v>0</v>
      </c>
      <c r="L740">
        <v>0.5</v>
      </c>
      <c r="M740" t="s">
        <v>1096</v>
      </c>
      <c r="N740">
        <v>215778</v>
      </c>
      <c r="O740">
        <v>64.599999999999994</v>
      </c>
      <c r="P740" t="s">
        <v>58</v>
      </c>
      <c r="Q740" t="s">
        <v>59</v>
      </c>
      <c r="R740" t="s">
        <v>60</v>
      </c>
      <c r="S740" s="1">
        <v>43606.440439814804</v>
      </c>
      <c r="T740" t="s">
        <v>144</v>
      </c>
      <c r="U740" t="s">
        <v>135</v>
      </c>
      <c r="V740" t="s">
        <v>1097</v>
      </c>
      <c r="W740" s="1">
        <v>37621</v>
      </c>
      <c r="Y740">
        <v>1228186437</v>
      </c>
      <c r="AA740">
        <v>100038596434</v>
      </c>
      <c r="AD740" t="s">
        <v>62</v>
      </c>
      <c r="AF740" t="s">
        <v>46</v>
      </c>
      <c r="AG740" t="s">
        <v>267</v>
      </c>
      <c r="AH740">
        <v>0</v>
      </c>
      <c r="AI740" t="s">
        <v>148</v>
      </c>
      <c r="AJ740">
        <v>120208.20329999999</v>
      </c>
      <c r="AK740">
        <v>1860.8081</v>
      </c>
      <c r="AL740">
        <v>64.599999999999994</v>
      </c>
      <c r="AM740">
        <v>4001</v>
      </c>
      <c r="AN740" t="s">
        <v>199</v>
      </c>
      <c r="AO740" t="s">
        <v>268</v>
      </c>
      <c r="AP740" t="s">
        <v>269</v>
      </c>
      <c r="AR740">
        <f t="shared" si="181"/>
        <v>1860.8081</v>
      </c>
      <c r="AS740">
        <f t="shared" si="182"/>
        <v>120208.20329999999</v>
      </c>
      <c r="AT740" s="2">
        <f t="shared" si="183"/>
        <v>50</v>
      </c>
      <c r="AU740" s="2">
        <f t="shared" si="184"/>
        <v>27167.798299999995</v>
      </c>
      <c r="AV740" s="3">
        <f t="shared" si="176"/>
        <v>1E-3</v>
      </c>
      <c r="AW740" s="2">
        <f t="shared" si="185"/>
        <v>13.583899149999997</v>
      </c>
      <c r="AX740" s="2">
        <f t="shared" si="177"/>
        <v>215778</v>
      </c>
      <c r="AY740" s="2" t="str">
        <f t="shared" si="178"/>
        <v>льгота</v>
      </c>
      <c r="AZ740" s="2">
        <f t="shared" si="186"/>
        <v>13.583899149999997</v>
      </c>
      <c r="BA740" s="2" t="str">
        <f t="shared" si="187"/>
        <v>льгота</v>
      </c>
      <c r="BB740" s="2">
        <f t="shared" si="188"/>
        <v>13.583899149999997</v>
      </c>
      <c r="BC740" s="2" t="str">
        <f t="shared" si="189"/>
        <v>льгота</v>
      </c>
      <c r="BD740" s="2">
        <f t="shared" si="190"/>
        <v>13.583899149999997</v>
      </c>
      <c r="BE740" s="2" t="str">
        <f t="shared" si="191"/>
        <v>льгота</v>
      </c>
      <c r="BF740" s="2" t="str">
        <f t="shared" si="179"/>
        <v>льгота</v>
      </c>
      <c r="BG740" s="2"/>
      <c r="BH740" s="2" t="str">
        <f t="shared" si="180"/>
        <v>льгота</v>
      </c>
    </row>
    <row r="741" spans="1:60" x14ac:dyDescent="0.25">
      <c r="A741">
        <v>2207698</v>
      </c>
      <c r="B741">
        <v>13106684</v>
      </c>
      <c r="C741" t="s">
        <v>132</v>
      </c>
      <c r="D741">
        <v>2019</v>
      </c>
      <c r="E741">
        <v>0.04</v>
      </c>
      <c r="F741">
        <v>50</v>
      </c>
      <c r="G741">
        <v>49</v>
      </c>
      <c r="H741">
        <v>0</v>
      </c>
      <c r="I741">
        <v>122992.61</v>
      </c>
      <c r="J741">
        <v>0</v>
      </c>
      <c r="K741">
        <v>0</v>
      </c>
      <c r="L741">
        <v>1</v>
      </c>
      <c r="M741" t="s">
        <v>1098</v>
      </c>
      <c r="N741">
        <v>83047</v>
      </c>
      <c r="O741">
        <v>135.69999999999999</v>
      </c>
      <c r="P741" t="s">
        <v>41</v>
      </c>
      <c r="Q741" t="s">
        <v>42</v>
      </c>
      <c r="R741" t="s">
        <v>42</v>
      </c>
      <c r="S741" s="1">
        <v>43606.4538425926</v>
      </c>
      <c r="T741" t="s">
        <v>144</v>
      </c>
      <c r="U741" t="s">
        <v>135</v>
      </c>
      <c r="V741" t="s">
        <v>1099</v>
      </c>
      <c r="W741" s="1">
        <v>41425</v>
      </c>
      <c r="Y741">
        <v>1228750855</v>
      </c>
      <c r="AA741">
        <v>100097796114</v>
      </c>
      <c r="AF741" t="s">
        <v>46</v>
      </c>
      <c r="AG741" t="s">
        <v>267</v>
      </c>
      <c r="AH741">
        <v>0</v>
      </c>
      <c r="AI741" t="s">
        <v>148</v>
      </c>
      <c r="AJ741">
        <v>278955.77600000001</v>
      </c>
      <c r="AK741">
        <v>2055.6799999999998</v>
      </c>
      <c r="AL741">
        <v>135.69999999999999</v>
      </c>
      <c r="AM741">
        <v>4001</v>
      </c>
      <c r="AN741" t="s">
        <v>199</v>
      </c>
      <c r="AO741" t="s">
        <v>268</v>
      </c>
      <c r="AP741" t="s">
        <v>269</v>
      </c>
      <c r="AR741">
        <f t="shared" si="181"/>
        <v>2055.6799999999998</v>
      </c>
      <c r="AS741">
        <f t="shared" si="182"/>
        <v>278955.77600000001</v>
      </c>
      <c r="AT741" s="2">
        <f t="shared" si="183"/>
        <v>50</v>
      </c>
      <c r="AU741" s="2">
        <f t="shared" si="184"/>
        <v>176171.77600000001</v>
      </c>
      <c r="AV741" s="3">
        <f t="shared" si="176"/>
        <v>1E-3</v>
      </c>
      <c r="AW741" s="2">
        <f t="shared" si="185"/>
        <v>176.17177600000002</v>
      </c>
      <c r="AX741" s="2">
        <f t="shared" si="177"/>
        <v>83047</v>
      </c>
      <c r="AY741" s="2">
        <f t="shared" si="178"/>
        <v>50</v>
      </c>
      <c r="AZ741" s="2">
        <f t="shared" si="186"/>
        <v>75.23435520000001</v>
      </c>
      <c r="BA741" s="2">
        <f t="shared" si="187"/>
        <v>75.23435520000001</v>
      </c>
      <c r="BB741" s="2">
        <f t="shared" si="188"/>
        <v>100.46871040000002</v>
      </c>
      <c r="BC741" s="2">
        <f t="shared" si="189"/>
        <v>100.46871040000002</v>
      </c>
      <c r="BD741" s="2">
        <f t="shared" si="190"/>
        <v>125.70306560000002</v>
      </c>
      <c r="BE741" s="2">
        <f t="shared" si="191"/>
        <v>125.70306560000002</v>
      </c>
      <c r="BF741" s="2">
        <f t="shared" si="179"/>
        <v>1.2511663093866088</v>
      </c>
      <c r="BG741" s="2"/>
      <c r="BH741" s="2">
        <f t="shared" si="180"/>
        <v>110.51558144000003</v>
      </c>
    </row>
    <row r="742" spans="1:60" x14ac:dyDescent="0.25">
      <c r="A742">
        <v>2257187</v>
      </c>
      <c r="B742">
        <v>178006235</v>
      </c>
      <c r="C742" t="s">
        <v>132</v>
      </c>
      <c r="D742">
        <v>2019</v>
      </c>
      <c r="E742">
        <v>0.33</v>
      </c>
      <c r="F742">
        <v>2224</v>
      </c>
      <c r="G742">
        <v>2170</v>
      </c>
      <c r="H742">
        <v>0</v>
      </c>
      <c r="I742">
        <v>657469.31999999995</v>
      </c>
      <c r="J742">
        <v>0</v>
      </c>
      <c r="K742">
        <v>0</v>
      </c>
      <c r="L742">
        <v>1</v>
      </c>
      <c r="M742" t="s">
        <v>1100</v>
      </c>
      <c r="N742">
        <v>443936.07</v>
      </c>
      <c r="O742">
        <v>41.4</v>
      </c>
      <c r="P742" t="s">
        <v>41</v>
      </c>
      <c r="Q742" t="s">
        <v>42</v>
      </c>
      <c r="R742" t="s">
        <v>42</v>
      </c>
      <c r="S742" s="1">
        <v>43606.435358796298</v>
      </c>
      <c r="T742" t="s">
        <v>144</v>
      </c>
      <c r="U742" t="s">
        <v>135</v>
      </c>
      <c r="V742" t="s">
        <v>1101</v>
      </c>
      <c r="W742" s="1">
        <v>42541</v>
      </c>
      <c r="Y742">
        <v>1227980234</v>
      </c>
      <c r="AA742">
        <v>100171463747</v>
      </c>
      <c r="AF742" t="s">
        <v>46</v>
      </c>
      <c r="AG742" t="s">
        <v>267</v>
      </c>
      <c r="AH742">
        <v>0</v>
      </c>
      <c r="AI742" t="s">
        <v>148</v>
      </c>
      <c r="AJ742">
        <v>76995.914600000004</v>
      </c>
      <c r="AK742">
        <v>1859.8046999999999</v>
      </c>
      <c r="AL742">
        <v>41.4</v>
      </c>
      <c r="AM742">
        <v>4001</v>
      </c>
      <c r="AN742" t="s">
        <v>199</v>
      </c>
      <c r="AO742" t="s">
        <v>268</v>
      </c>
      <c r="AP742" t="s">
        <v>269</v>
      </c>
      <c r="AR742">
        <f t="shared" si="181"/>
        <v>1859.8046999999999</v>
      </c>
      <c r="AS742">
        <f t="shared" si="182"/>
        <v>76995.914600000004</v>
      </c>
      <c r="AT742" s="2">
        <f t="shared" si="183"/>
        <v>50</v>
      </c>
      <c r="AU742" s="2" t="str">
        <f t="shared" si="184"/>
        <v>вычет превышает налог</v>
      </c>
      <c r="AV742" s="3">
        <f t="shared" si="176"/>
        <v>1E-3</v>
      </c>
      <c r="AW742" s="2">
        <f t="shared" si="185"/>
        <v>0</v>
      </c>
      <c r="AX742" s="2">
        <f t="shared" si="177"/>
        <v>443936.07</v>
      </c>
      <c r="AY742" s="2">
        <f t="shared" si="178"/>
        <v>2224</v>
      </c>
      <c r="AZ742" s="2">
        <f t="shared" si="186"/>
        <v>0</v>
      </c>
      <c r="BA742" s="2" t="str">
        <f t="shared" si="187"/>
        <v>вычет превышает налог</v>
      </c>
      <c r="BB742" s="2">
        <f t="shared" si="188"/>
        <v>0</v>
      </c>
      <c r="BC742" s="2" t="str">
        <f t="shared" si="189"/>
        <v>вычет превышает налог</v>
      </c>
      <c r="BD742" s="2">
        <f t="shared" si="190"/>
        <v>0</v>
      </c>
      <c r="BE742" s="2" t="str">
        <f t="shared" si="191"/>
        <v>вычет превышает налог</v>
      </c>
      <c r="BF742" s="2" t="str">
        <f t="shared" si="179"/>
        <v>вычет превышает налог</v>
      </c>
      <c r="BG742" s="2"/>
      <c r="BH742" s="2" t="str">
        <f t="shared" si="180"/>
        <v>вычет превышает налог</v>
      </c>
    </row>
    <row r="743" spans="1:60" x14ac:dyDescent="0.25">
      <c r="A743">
        <v>2251397</v>
      </c>
      <c r="B743">
        <v>159185643</v>
      </c>
      <c r="C743" t="s">
        <v>132</v>
      </c>
      <c r="D743">
        <v>2019</v>
      </c>
      <c r="E743">
        <v>0.33</v>
      </c>
      <c r="F743">
        <v>0</v>
      </c>
      <c r="G743">
        <v>0</v>
      </c>
      <c r="H743">
        <v>0</v>
      </c>
      <c r="I743">
        <v>0</v>
      </c>
      <c r="J743">
        <v>0</v>
      </c>
      <c r="K743">
        <v>0</v>
      </c>
      <c r="L743">
        <v>1</v>
      </c>
      <c r="M743" t="s">
        <v>1102</v>
      </c>
      <c r="O743">
        <v>37.700000000000003</v>
      </c>
      <c r="P743" t="s">
        <v>41</v>
      </c>
      <c r="Q743" t="s">
        <v>42</v>
      </c>
      <c r="R743" t="s">
        <v>42</v>
      </c>
      <c r="S743" s="1">
        <v>43606.455439814803</v>
      </c>
      <c r="T743" t="s">
        <v>144</v>
      </c>
      <c r="U743" t="s">
        <v>135</v>
      </c>
      <c r="V743" t="s">
        <v>1103</v>
      </c>
      <c r="W743" s="1">
        <v>41961</v>
      </c>
      <c r="Y743">
        <v>1228823853</v>
      </c>
      <c r="AA743">
        <v>100139293651</v>
      </c>
      <c r="AF743" t="s">
        <v>46</v>
      </c>
      <c r="AG743" t="s">
        <v>267</v>
      </c>
      <c r="AH743">
        <v>0</v>
      </c>
      <c r="AI743" t="s">
        <v>148</v>
      </c>
      <c r="AJ743">
        <v>70107.232900000003</v>
      </c>
      <c r="AK743">
        <v>1859.6083000000001</v>
      </c>
      <c r="AL743">
        <v>37.700000000000003</v>
      </c>
      <c r="AM743">
        <v>4001</v>
      </c>
      <c r="AN743" t="s">
        <v>199</v>
      </c>
      <c r="AO743" t="s">
        <v>268</v>
      </c>
      <c r="AP743" t="s">
        <v>269</v>
      </c>
      <c r="AR743">
        <f t="shared" si="181"/>
        <v>1859.6083000000001</v>
      </c>
      <c r="AS743">
        <f t="shared" si="182"/>
        <v>70107.232900000003</v>
      </c>
      <c r="AT743" s="2">
        <f t="shared" si="183"/>
        <v>50</v>
      </c>
      <c r="AU743" s="2" t="str">
        <f t="shared" si="184"/>
        <v>вычет превышает налог</v>
      </c>
      <c r="AV743" s="3">
        <f t="shared" si="176"/>
        <v>1E-3</v>
      </c>
      <c r="AW743" s="2">
        <f t="shared" si="185"/>
        <v>0</v>
      </c>
      <c r="AX743" s="2">
        <f t="shared" si="177"/>
        <v>0</v>
      </c>
      <c r="AY743" s="2">
        <f t="shared" si="178"/>
        <v>0</v>
      </c>
      <c r="AZ743" s="2">
        <f t="shared" si="186"/>
        <v>0</v>
      </c>
      <c r="BA743" s="2" t="str">
        <f t="shared" si="187"/>
        <v>вычет превышает налог</v>
      </c>
      <c r="BB743" s="2">
        <f t="shared" si="188"/>
        <v>0</v>
      </c>
      <c r="BC743" s="2" t="str">
        <f t="shared" si="189"/>
        <v>вычет превышает налог</v>
      </c>
      <c r="BD743" s="2">
        <f t="shared" si="190"/>
        <v>0</v>
      </c>
      <c r="BE743" s="2" t="str">
        <f t="shared" si="191"/>
        <v>вычет превышает налог</v>
      </c>
      <c r="BF743" s="2" t="str">
        <f t="shared" si="179"/>
        <v>вычет превышает налог</v>
      </c>
      <c r="BG743" s="2"/>
      <c r="BH743" s="2" t="str">
        <f t="shared" si="180"/>
        <v>вычет превышает налог</v>
      </c>
    </row>
    <row r="744" spans="1:60" x14ac:dyDescent="0.25">
      <c r="A744">
        <v>2231718</v>
      </c>
      <c r="B744">
        <v>132394808</v>
      </c>
      <c r="C744" t="s">
        <v>132</v>
      </c>
      <c r="D744">
        <v>2019</v>
      </c>
      <c r="E744">
        <v>0.04</v>
      </c>
      <c r="F744">
        <v>71</v>
      </c>
      <c r="G744">
        <v>69</v>
      </c>
      <c r="H744">
        <v>0</v>
      </c>
      <c r="I744">
        <v>172133.26</v>
      </c>
      <c r="J744">
        <v>0</v>
      </c>
      <c r="K744">
        <v>0</v>
      </c>
      <c r="L744">
        <v>0.33333000000000002</v>
      </c>
      <c r="M744" t="s">
        <v>1104</v>
      </c>
      <c r="N744">
        <v>348683.2</v>
      </c>
      <c r="O744">
        <v>46.2</v>
      </c>
      <c r="P744" t="s">
        <v>41</v>
      </c>
      <c r="Q744" t="s">
        <v>42</v>
      </c>
      <c r="R744" t="s">
        <v>42</v>
      </c>
      <c r="S744" s="1">
        <v>43606.457569444399</v>
      </c>
      <c r="T744" t="s">
        <v>144</v>
      </c>
      <c r="U744" t="s">
        <v>135</v>
      </c>
      <c r="V744" t="s">
        <v>1105</v>
      </c>
      <c r="W744" s="1">
        <v>42488</v>
      </c>
      <c r="Y744">
        <v>1228916655</v>
      </c>
      <c r="AA744">
        <v>100138606052</v>
      </c>
      <c r="AF744" t="s">
        <v>46</v>
      </c>
      <c r="AG744" t="s">
        <v>267</v>
      </c>
      <c r="AH744">
        <v>0</v>
      </c>
      <c r="AI744" t="s">
        <v>148</v>
      </c>
      <c r="AJ744">
        <v>85933.903399999996</v>
      </c>
      <c r="AK744">
        <v>1860.0411999999999</v>
      </c>
      <c r="AL744">
        <v>46.2</v>
      </c>
      <c r="AM744">
        <v>4001</v>
      </c>
      <c r="AN744" t="s">
        <v>199</v>
      </c>
      <c r="AO744" t="s">
        <v>268</v>
      </c>
      <c r="AP744" t="s">
        <v>269</v>
      </c>
      <c r="AR744">
        <f t="shared" si="181"/>
        <v>1860.0411999999999</v>
      </c>
      <c r="AS744">
        <f t="shared" si="182"/>
        <v>85933.903399999996</v>
      </c>
      <c r="AT744" s="2">
        <f t="shared" si="183"/>
        <v>50</v>
      </c>
      <c r="AU744" s="2" t="str">
        <f t="shared" si="184"/>
        <v>вычет превышает налог</v>
      </c>
      <c r="AV744" s="3">
        <f t="shared" si="176"/>
        <v>1E-3</v>
      </c>
      <c r="AW744" s="2">
        <f t="shared" si="185"/>
        <v>0</v>
      </c>
      <c r="AX744" s="2">
        <f t="shared" si="177"/>
        <v>348683.2</v>
      </c>
      <c r="AY744" s="2">
        <f t="shared" si="178"/>
        <v>71</v>
      </c>
      <c r="AZ744" s="2">
        <f t="shared" si="186"/>
        <v>0</v>
      </c>
      <c r="BA744" s="2" t="str">
        <f t="shared" si="187"/>
        <v>вычет превышает налог</v>
      </c>
      <c r="BB744" s="2">
        <f t="shared" si="188"/>
        <v>0</v>
      </c>
      <c r="BC744" s="2" t="str">
        <f t="shared" si="189"/>
        <v>вычет превышает налог</v>
      </c>
      <c r="BD744" s="2">
        <f t="shared" si="190"/>
        <v>0</v>
      </c>
      <c r="BE744" s="2" t="str">
        <f t="shared" si="191"/>
        <v>вычет превышает налог</v>
      </c>
      <c r="BF744" s="2" t="str">
        <f t="shared" si="179"/>
        <v>вычет превышает налог</v>
      </c>
      <c r="BG744" s="2"/>
      <c r="BH744" s="2" t="str">
        <f t="shared" si="180"/>
        <v>вычет превышает налог</v>
      </c>
    </row>
    <row r="745" spans="1:60" x14ac:dyDescent="0.25">
      <c r="A745">
        <v>2231719</v>
      </c>
      <c r="B745">
        <v>132394808</v>
      </c>
      <c r="C745" t="s">
        <v>132</v>
      </c>
      <c r="D745">
        <v>2019</v>
      </c>
      <c r="E745">
        <v>0.04</v>
      </c>
      <c r="F745">
        <v>71</v>
      </c>
      <c r="G745">
        <v>69</v>
      </c>
      <c r="H745">
        <v>0</v>
      </c>
      <c r="I745">
        <v>172133.26</v>
      </c>
      <c r="J745">
        <v>0</v>
      </c>
      <c r="K745">
        <v>0</v>
      </c>
      <c r="L745">
        <v>0.33333000000000002</v>
      </c>
      <c r="M745" t="s">
        <v>1104</v>
      </c>
      <c r="N745">
        <v>348683.2</v>
      </c>
      <c r="O745">
        <v>46.2</v>
      </c>
      <c r="P745" t="s">
        <v>41</v>
      </c>
      <c r="Q745" t="s">
        <v>42</v>
      </c>
      <c r="R745" t="s">
        <v>42</v>
      </c>
      <c r="S745" s="1">
        <v>43606.435682870397</v>
      </c>
      <c r="T745" t="s">
        <v>144</v>
      </c>
      <c r="U745" t="s">
        <v>135</v>
      </c>
      <c r="V745" t="s">
        <v>1105</v>
      </c>
      <c r="W745" s="1">
        <v>42488</v>
      </c>
      <c r="Y745">
        <v>1227992821</v>
      </c>
      <c r="AA745">
        <v>100148010167</v>
      </c>
      <c r="AF745" t="s">
        <v>46</v>
      </c>
      <c r="AG745" t="s">
        <v>267</v>
      </c>
      <c r="AH745">
        <v>0</v>
      </c>
      <c r="AI745" t="s">
        <v>148</v>
      </c>
      <c r="AJ745">
        <v>85933.903399999996</v>
      </c>
      <c r="AK745">
        <v>1860.0411999999999</v>
      </c>
      <c r="AL745">
        <v>46.2</v>
      </c>
      <c r="AM745">
        <v>4001</v>
      </c>
      <c r="AN745" t="s">
        <v>199</v>
      </c>
      <c r="AO745" t="s">
        <v>268</v>
      </c>
      <c r="AP745" t="s">
        <v>269</v>
      </c>
      <c r="AR745">
        <f t="shared" si="181"/>
        <v>1860.0411999999999</v>
      </c>
      <c r="AS745">
        <f t="shared" si="182"/>
        <v>85933.903399999996</v>
      </c>
      <c r="AT745" s="2">
        <f t="shared" si="183"/>
        <v>50</v>
      </c>
      <c r="AU745" s="2" t="str">
        <f t="shared" si="184"/>
        <v>вычет превышает налог</v>
      </c>
      <c r="AV745" s="3">
        <f t="shared" si="176"/>
        <v>1E-3</v>
      </c>
      <c r="AW745" s="2">
        <f t="shared" si="185"/>
        <v>0</v>
      </c>
      <c r="AX745" s="2">
        <f t="shared" si="177"/>
        <v>348683.2</v>
      </c>
      <c r="AY745" s="2">
        <f t="shared" si="178"/>
        <v>71</v>
      </c>
      <c r="AZ745" s="2">
        <f t="shared" si="186"/>
        <v>0</v>
      </c>
      <c r="BA745" s="2" t="str">
        <f t="shared" si="187"/>
        <v>вычет превышает налог</v>
      </c>
      <c r="BB745" s="2">
        <f t="shared" si="188"/>
        <v>0</v>
      </c>
      <c r="BC745" s="2" t="str">
        <f t="shared" si="189"/>
        <v>вычет превышает налог</v>
      </c>
      <c r="BD745" s="2">
        <f t="shared" si="190"/>
        <v>0</v>
      </c>
      <c r="BE745" s="2" t="str">
        <f t="shared" si="191"/>
        <v>вычет превышает налог</v>
      </c>
      <c r="BF745" s="2" t="str">
        <f t="shared" si="179"/>
        <v>вычет превышает налог</v>
      </c>
      <c r="BG745" s="2"/>
      <c r="BH745" s="2" t="str">
        <f t="shared" si="180"/>
        <v>вычет превышает налог</v>
      </c>
    </row>
    <row r="746" spans="1:60" x14ac:dyDescent="0.25">
      <c r="A746">
        <v>2231720</v>
      </c>
      <c r="B746">
        <v>132394808</v>
      </c>
      <c r="C746" t="s">
        <v>132</v>
      </c>
      <c r="D746">
        <v>2019</v>
      </c>
      <c r="E746">
        <v>0.04</v>
      </c>
      <c r="F746">
        <v>71</v>
      </c>
      <c r="G746">
        <v>69</v>
      </c>
      <c r="H746">
        <v>0</v>
      </c>
      <c r="I746">
        <v>172133.26</v>
      </c>
      <c r="J746">
        <v>0</v>
      </c>
      <c r="K746">
        <v>0</v>
      </c>
      <c r="L746">
        <v>0.33333000000000002</v>
      </c>
      <c r="M746" t="s">
        <v>1104</v>
      </c>
      <c r="N746">
        <v>348683.2</v>
      </c>
      <c r="O746">
        <v>46.2</v>
      </c>
      <c r="P746" t="s">
        <v>41</v>
      </c>
      <c r="Q746" t="s">
        <v>42</v>
      </c>
      <c r="R746" t="s">
        <v>42</v>
      </c>
      <c r="S746" s="1">
        <v>43606.440532407403</v>
      </c>
      <c r="T746" t="s">
        <v>144</v>
      </c>
      <c r="U746" t="s">
        <v>135</v>
      </c>
      <c r="V746" t="s">
        <v>1105</v>
      </c>
      <c r="W746" s="1">
        <v>42488</v>
      </c>
      <c r="Y746">
        <v>1228190432</v>
      </c>
      <c r="AA746">
        <v>2000115460172</v>
      </c>
      <c r="AF746" t="s">
        <v>46</v>
      </c>
      <c r="AG746" t="s">
        <v>267</v>
      </c>
      <c r="AH746">
        <v>0</v>
      </c>
      <c r="AI746" t="s">
        <v>148</v>
      </c>
      <c r="AJ746">
        <v>85933.903399999996</v>
      </c>
      <c r="AK746">
        <v>1860.0411999999999</v>
      </c>
      <c r="AL746">
        <v>46.2</v>
      </c>
      <c r="AM746">
        <v>4001</v>
      </c>
      <c r="AN746" t="s">
        <v>199</v>
      </c>
      <c r="AO746" t="s">
        <v>268</v>
      </c>
      <c r="AP746" t="s">
        <v>269</v>
      </c>
      <c r="AR746">
        <f t="shared" si="181"/>
        <v>1860.0411999999999</v>
      </c>
      <c r="AS746">
        <f t="shared" si="182"/>
        <v>85933.903399999996</v>
      </c>
      <c r="AT746" s="2">
        <f t="shared" si="183"/>
        <v>50</v>
      </c>
      <c r="AU746" s="2" t="str">
        <f t="shared" si="184"/>
        <v>вычет превышает налог</v>
      </c>
      <c r="AV746" s="3">
        <f t="shared" si="176"/>
        <v>1E-3</v>
      </c>
      <c r="AW746" s="2">
        <f t="shared" si="185"/>
        <v>0</v>
      </c>
      <c r="AX746" s="2">
        <f t="shared" si="177"/>
        <v>348683.2</v>
      </c>
      <c r="AY746" s="2">
        <f t="shared" si="178"/>
        <v>71</v>
      </c>
      <c r="AZ746" s="2">
        <f t="shared" si="186"/>
        <v>0</v>
      </c>
      <c r="BA746" s="2" t="str">
        <f t="shared" si="187"/>
        <v>вычет превышает налог</v>
      </c>
      <c r="BB746" s="2">
        <f t="shared" si="188"/>
        <v>0</v>
      </c>
      <c r="BC746" s="2" t="str">
        <f t="shared" si="189"/>
        <v>вычет превышает налог</v>
      </c>
      <c r="BD746" s="2">
        <f t="shared" si="190"/>
        <v>0</v>
      </c>
      <c r="BE746" s="2" t="str">
        <f t="shared" si="191"/>
        <v>вычет превышает налог</v>
      </c>
      <c r="BF746" s="2" t="str">
        <f t="shared" si="179"/>
        <v>вычет превышает налог</v>
      </c>
      <c r="BG746" s="2"/>
      <c r="BH746" s="2" t="str">
        <f t="shared" si="180"/>
        <v>вычет превышает налог</v>
      </c>
    </row>
    <row r="747" spans="1:60" x14ac:dyDescent="0.25">
      <c r="A747">
        <v>2221317</v>
      </c>
      <c r="B747">
        <v>121295089</v>
      </c>
      <c r="C747" t="s">
        <v>132</v>
      </c>
      <c r="D747">
        <v>2019</v>
      </c>
      <c r="E747">
        <v>0.04</v>
      </c>
      <c r="F747">
        <v>79</v>
      </c>
      <c r="G747">
        <v>77</v>
      </c>
      <c r="H747">
        <v>0</v>
      </c>
      <c r="I747">
        <v>191563.5</v>
      </c>
      <c r="J747">
        <v>0</v>
      </c>
      <c r="K747">
        <v>0</v>
      </c>
      <c r="L747">
        <v>1</v>
      </c>
      <c r="M747" t="s">
        <v>1106</v>
      </c>
      <c r="N747">
        <v>129347.4</v>
      </c>
      <c r="O747">
        <v>42.9</v>
      </c>
      <c r="P747" t="s">
        <v>41</v>
      </c>
      <c r="Q747" t="s">
        <v>42</v>
      </c>
      <c r="R747" t="s">
        <v>42</v>
      </c>
      <c r="S747" s="1">
        <v>43606.447476851798</v>
      </c>
      <c r="T747" t="s">
        <v>144</v>
      </c>
      <c r="U747" t="s">
        <v>135</v>
      </c>
      <c r="V747" t="s">
        <v>1107</v>
      </c>
      <c r="W747" s="1">
        <v>35431</v>
      </c>
      <c r="Y747">
        <v>1228482669</v>
      </c>
      <c r="AA747">
        <v>100097815531</v>
      </c>
      <c r="AF747" t="s">
        <v>46</v>
      </c>
      <c r="AG747" t="s">
        <v>267</v>
      </c>
      <c r="AH747">
        <v>0</v>
      </c>
      <c r="AI747" t="s">
        <v>148</v>
      </c>
      <c r="AJ747">
        <v>79788.881999999998</v>
      </c>
      <c r="AK747">
        <v>1859.8806999999999</v>
      </c>
      <c r="AL747">
        <v>42.9</v>
      </c>
      <c r="AM747">
        <v>4001</v>
      </c>
      <c r="AN747" t="s">
        <v>199</v>
      </c>
      <c r="AO747" t="s">
        <v>268</v>
      </c>
      <c r="AP747" t="s">
        <v>269</v>
      </c>
      <c r="AR747">
        <f t="shared" si="181"/>
        <v>1859.8806999999999</v>
      </c>
      <c r="AS747">
        <f t="shared" si="182"/>
        <v>79788.881999999998</v>
      </c>
      <c r="AT747" s="2">
        <f t="shared" si="183"/>
        <v>50</v>
      </c>
      <c r="AU747" s="2" t="str">
        <f t="shared" si="184"/>
        <v>вычет превышает налог</v>
      </c>
      <c r="AV747" s="3">
        <f t="shared" si="176"/>
        <v>1E-3</v>
      </c>
      <c r="AW747" s="2">
        <f t="shared" si="185"/>
        <v>0</v>
      </c>
      <c r="AX747" s="2">
        <f t="shared" si="177"/>
        <v>129347.4</v>
      </c>
      <c r="AY747" s="2">
        <f t="shared" si="178"/>
        <v>79</v>
      </c>
      <c r="AZ747" s="2">
        <f t="shared" si="186"/>
        <v>0</v>
      </c>
      <c r="BA747" s="2" t="str">
        <f t="shared" si="187"/>
        <v>вычет превышает налог</v>
      </c>
      <c r="BB747" s="2">
        <f t="shared" si="188"/>
        <v>0</v>
      </c>
      <c r="BC747" s="2" t="str">
        <f t="shared" si="189"/>
        <v>вычет превышает налог</v>
      </c>
      <c r="BD747" s="2">
        <f t="shared" si="190"/>
        <v>0</v>
      </c>
      <c r="BE747" s="2" t="str">
        <f t="shared" si="191"/>
        <v>вычет превышает налог</v>
      </c>
      <c r="BF747" s="2" t="str">
        <f t="shared" si="179"/>
        <v>вычет превышает налог</v>
      </c>
      <c r="BG747" s="2"/>
      <c r="BH747" s="2" t="str">
        <f t="shared" si="180"/>
        <v>вычет превышает налог</v>
      </c>
    </row>
    <row r="748" spans="1:60" x14ac:dyDescent="0.25">
      <c r="A748">
        <v>2232607</v>
      </c>
      <c r="B748">
        <v>132394807</v>
      </c>
      <c r="C748" t="s">
        <v>132</v>
      </c>
      <c r="D748">
        <v>2019</v>
      </c>
      <c r="E748">
        <v>0.33</v>
      </c>
      <c r="F748">
        <v>2082</v>
      </c>
      <c r="G748">
        <v>0</v>
      </c>
      <c r="H748">
        <v>2031</v>
      </c>
      <c r="I748">
        <v>615489.47</v>
      </c>
      <c r="J748">
        <v>0</v>
      </c>
      <c r="K748">
        <v>0</v>
      </c>
      <c r="L748">
        <v>1</v>
      </c>
      <c r="M748" t="s">
        <v>1108</v>
      </c>
      <c r="N748">
        <v>415590.46</v>
      </c>
      <c r="O748">
        <v>36.299999999999997</v>
      </c>
      <c r="P748" t="s">
        <v>58</v>
      </c>
      <c r="Q748" t="s">
        <v>59</v>
      </c>
      <c r="R748" t="s">
        <v>60</v>
      </c>
      <c r="S748" s="1">
        <v>43606.438842592601</v>
      </c>
      <c r="T748" t="s">
        <v>144</v>
      </c>
      <c r="U748" t="s">
        <v>135</v>
      </c>
      <c r="V748" t="s">
        <v>1109</v>
      </c>
      <c r="W748" s="1">
        <v>37621</v>
      </c>
      <c r="Y748">
        <v>1228119542</v>
      </c>
      <c r="AA748">
        <v>100117035172</v>
      </c>
      <c r="AD748" t="s">
        <v>62</v>
      </c>
      <c r="AF748" t="s">
        <v>46</v>
      </c>
      <c r="AG748" t="s">
        <v>267</v>
      </c>
      <c r="AH748">
        <v>0</v>
      </c>
      <c r="AI748" t="s">
        <v>148</v>
      </c>
      <c r="AJ748">
        <v>67500.949900000007</v>
      </c>
      <c r="AK748">
        <v>1859.5302999999999</v>
      </c>
      <c r="AL748">
        <v>36.299999999999997</v>
      </c>
      <c r="AM748">
        <v>4001</v>
      </c>
      <c r="AN748" t="s">
        <v>199</v>
      </c>
      <c r="AO748" t="s">
        <v>268</v>
      </c>
      <c r="AP748" t="s">
        <v>269</v>
      </c>
      <c r="AR748">
        <f t="shared" si="181"/>
        <v>1859.5302999999999</v>
      </c>
      <c r="AS748">
        <f t="shared" si="182"/>
        <v>67500.949900000007</v>
      </c>
      <c r="AT748" s="2">
        <f t="shared" si="183"/>
        <v>50</v>
      </c>
      <c r="AU748" s="2" t="str">
        <f t="shared" si="184"/>
        <v>вычет превышает налог</v>
      </c>
      <c r="AV748" s="3">
        <f t="shared" si="176"/>
        <v>1E-3</v>
      </c>
      <c r="AW748" s="2">
        <f t="shared" si="185"/>
        <v>0</v>
      </c>
      <c r="AX748" s="2">
        <f t="shared" si="177"/>
        <v>415590.46</v>
      </c>
      <c r="AY748" s="2" t="str">
        <f t="shared" si="178"/>
        <v>льгота</v>
      </c>
      <c r="AZ748" s="2">
        <f t="shared" si="186"/>
        <v>0</v>
      </c>
      <c r="BA748" s="2" t="str">
        <f t="shared" si="187"/>
        <v>льгота</v>
      </c>
      <c r="BB748" s="2">
        <f t="shared" si="188"/>
        <v>0</v>
      </c>
      <c r="BC748" s="2" t="str">
        <f t="shared" si="189"/>
        <v>льгота</v>
      </c>
      <c r="BD748" s="2">
        <f t="shared" si="190"/>
        <v>0</v>
      </c>
      <c r="BE748" s="2" t="str">
        <f t="shared" si="191"/>
        <v>льгота</v>
      </c>
      <c r="BF748" s="2" t="str">
        <f t="shared" si="179"/>
        <v>льгота</v>
      </c>
      <c r="BG748" s="2"/>
      <c r="BH748" s="2" t="str">
        <f t="shared" si="180"/>
        <v>льгота</v>
      </c>
    </row>
    <row r="749" spans="1:60" x14ac:dyDescent="0.25">
      <c r="A749">
        <v>2233156</v>
      </c>
      <c r="B749">
        <v>132394853</v>
      </c>
      <c r="C749" t="s">
        <v>132</v>
      </c>
      <c r="D749">
        <v>2019</v>
      </c>
      <c r="E749">
        <v>0.14000000000000001</v>
      </c>
      <c r="F749">
        <v>710</v>
      </c>
      <c r="G749">
        <v>0</v>
      </c>
      <c r="H749">
        <v>693</v>
      </c>
      <c r="I749">
        <v>495335.39</v>
      </c>
      <c r="J749">
        <v>0</v>
      </c>
      <c r="K749">
        <v>0</v>
      </c>
      <c r="L749">
        <v>1</v>
      </c>
      <c r="M749" t="s">
        <v>1110</v>
      </c>
      <c r="N749">
        <v>334460.09000000003</v>
      </c>
      <c r="O749">
        <v>60.2</v>
      </c>
      <c r="P749" t="s">
        <v>58</v>
      </c>
      <c r="Q749" t="s">
        <v>59</v>
      </c>
      <c r="R749" t="s">
        <v>130</v>
      </c>
      <c r="S749" s="1">
        <v>43606.433530092603</v>
      </c>
      <c r="T749" t="s">
        <v>144</v>
      </c>
      <c r="U749" t="s">
        <v>135</v>
      </c>
      <c r="V749" t="s">
        <v>1111</v>
      </c>
      <c r="W749" s="1">
        <v>37621</v>
      </c>
      <c r="Y749">
        <v>1227908148</v>
      </c>
      <c r="AA749">
        <v>100070050371</v>
      </c>
      <c r="AD749" t="s">
        <v>188</v>
      </c>
      <c r="AF749" t="s">
        <v>46</v>
      </c>
      <c r="AG749" t="s">
        <v>267</v>
      </c>
      <c r="AH749">
        <v>0</v>
      </c>
      <c r="AI749" t="s">
        <v>148</v>
      </c>
      <c r="AJ749">
        <v>112010.5882</v>
      </c>
      <c r="AK749">
        <v>1860.6410000000001</v>
      </c>
      <c r="AL749">
        <v>60.2</v>
      </c>
      <c r="AM749">
        <v>4001</v>
      </c>
      <c r="AN749" t="s">
        <v>199</v>
      </c>
      <c r="AO749" t="s">
        <v>268</v>
      </c>
      <c r="AP749" t="s">
        <v>269</v>
      </c>
      <c r="AR749">
        <f t="shared" si="181"/>
        <v>1860.6410000000001</v>
      </c>
      <c r="AS749">
        <f t="shared" si="182"/>
        <v>112010.5882</v>
      </c>
      <c r="AT749" s="2">
        <f t="shared" si="183"/>
        <v>50</v>
      </c>
      <c r="AU749" s="2">
        <f t="shared" si="184"/>
        <v>18978.538199999995</v>
      </c>
      <c r="AV749" s="3">
        <f t="shared" si="176"/>
        <v>1E-3</v>
      </c>
      <c r="AW749" s="2">
        <f t="shared" si="185"/>
        <v>18.978538199999996</v>
      </c>
      <c r="AX749" s="2">
        <f t="shared" si="177"/>
        <v>334460.09000000003</v>
      </c>
      <c r="AY749" s="2" t="str">
        <f t="shared" si="178"/>
        <v>льгота</v>
      </c>
      <c r="AZ749" s="2">
        <f t="shared" si="186"/>
        <v>18.978538199999996</v>
      </c>
      <c r="BA749" s="2" t="str">
        <f t="shared" si="187"/>
        <v>льгота</v>
      </c>
      <c r="BB749" s="2">
        <f t="shared" si="188"/>
        <v>18.978538199999996</v>
      </c>
      <c r="BC749" s="2" t="str">
        <f t="shared" si="189"/>
        <v>льгота</v>
      </c>
      <c r="BD749" s="2">
        <f t="shared" si="190"/>
        <v>18.978538199999996</v>
      </c>
      <c r="BE749" s="2" t="str">
        <f t="shared" si="191"/>
        <v>льгота</v>
      </c>
      <c r="BF749" s="2" t="str">
        <f t="shared" si="179"/>
        <v>льгота</v>
      </c>
      <c r="BG749" s="2"/>
      <c r="BH749" s="2" t="str">
        <f t="shared" si="180"/>
        <v>льгота</v>
      </c>
    </row>
    <row r="750" spans="1:60" x14ac:dyDescent="0.25">
      <c r="A750">
        <v>2232092</v>
      </c>
      <c r="B750">
        <v>132394845</v>
      </c>
      <c r="C750" t="s">
        <v>132</v>
      </c>
      <c r="D750">
        <v>2019</v>
      </c>
      <c r="E750">
        <v>0.33</v>
      </c>
      <c r="F750">
        <v>1057</v>
      </c>
      <c r="G750">
        <v>1031</v>
      </c>
      <c r="H750">
        <v>0</v>
      </c>
      <c r="I750">
        <v>312309.33</v>
      </c>
      <c r="J750">
        <v>0</v>
      </c>
      <c r="K750">
        <v>2</v>
      </c>
      <c r="L750">
        <v>1</v>
      </c>
      <c r="M750" t="s">
        <v>1112</v>
      </c>
      <c r="N750">
        <v>210877.33</v>
      </c>
      <c r="O750">
        <v>29.4</v>
      </c>
      <c r="P750" t="s">
        <v>58</v>
      </c>
      <c r="Q750" t="s">
        <v>59</v>
      </c>
      <c r="R750" t="s">
        <v>60</v>
      </c>
      <c r="S750" s="1">
        <v>43606.439942129597</v>
      </c>
      <c r="T750" t="s">
        <v>144</v>
      </c>
      <c r="U750" t="s">
        <v>135</v>
      </c>
      <c r="V750" t="s">
        <v>1113</v>
      </c>
      <c r="W750" s="1">
        <v>36257</v>
      </c>
      <c r="Y750">
        <v>1228166186</v>
      </c>
      <c r="AA750">
        <v>100090761394</v>
      </c>
      <c r="AD750" t="s">
        <v>62</v>
      </c>
      <c r="AF750" t="s">
        <v>46</v>
      </c>
      <c r="AG750" t="s">
        <v>267</v>
      </c>
      <c r="AH750">
        <v>0</v>
      </c>
      <c r="AI750" t="s">
        <v>148</v>
      </c>
      <c r="AJ750">
        <v>54657.831100000003</v>
      </c>
      <c r="AK750">
        <v>1859.1098999999999</v>
      </c>
      <c r="AL750">
        <v>29.4</v>
      </c>
      <c r="AM750">
        <v>4001</v>
      </c>
      <c r="AN750" t="s">
        <v>199</v>
      </c>
      <c r="AO750" t="s">
        <v>268</v>
      </c>
      <c r="AP750" t="s">
        <v>269</v>
      </c>
      <c r="AR750">
        <f t="shared" si="181"/>
        <v>1859.1098999999999</v>
      </c>
      <c r="AS750">
        <f t="shared" si="182"/>
        <v>54657.831100000003</v>
      </c>
      <c r="AT750" s="2">
        <f t="shared" si="183"/>
        <v>50</v>
      </c>
      <c r="AU750" s="2" t="str">
        <f t="shared" si="184"/>
        <v>вычет превышает налог</v>
      </c>
      <c r="AV750" s="3">
        <f t="shared" si="176"/>
        <v>1E-3</v>
      </c>
      <c r="AW750" s="2">
        <f t="shared" si="185"/>
        <v>0</v>
      </c>
      <c r="AX750" s="2">
        <f t="shared" si="177"/>
        <v>210877.33</v>
      </c>
      <c r="AY750" s="2">
        <f t="shared" si="178"/>
        <v>1057</v>
      </c>
      <c r="AZ750" s="2">
        <f t="shared" si="186"/>
        <v>0</v>
      </c>
      <c r="BA750" s="2" t="str">
        <f t="shared" si="187"/>
        <v>вычет превышает налог</v>
      </c>
      <c r="BB750" s="2">
        <f t="shared" si="188"/>
        <v>0</v>
      </c>
      <c r="BC750" s="2" t="str">
        <f t="shared" si="189"/>
        <v>вычет превышает налог</v>
      </c>
      <c r="BD750" s="2">
        <f t="shared" si="190"/>
        <v>0</v>
      </c>
      <c r="BE750" s="2" t="str">
        <f t="shared" si="191"/>
        <v>вычет превышает налог</v>
      </c>
      <c r="BF750" s="2" t="str">
        <f t="shared" si="179"/>
        <v>вычет превышает налог</v>
      </c>
      <c r="BG750" s="2"/>
      <c r="BH750" s="2" t="str">
        <f t="shared" si="180"/>
        <v>вычет превышает налог</v>
      </c>
    </row>
    <row r="751" spans="1:60" x14ac:dyDescent="0.25">
      <c r="A751">
        <v>2232284</v>
      </c>
      <c r="B751">
        <v>132394838</v>
      </c>
      <c r="C751" t="s">
        <v>132</v>
      </c>
      <c r="D751">
        <v>2019</v>
      </c>
      <c r="E751">
        <v>0.33</v>
      </c>
      <c r="F751">
        <v>2202</v>
      </c>
      <c r="G751">
        <v>0</v>
      </c>
      <c r="H751">
        <v>2148</v>
      </c>
      <c r="I751">
        <v>650889.31000000006</v>
      </c>
      <c r="J751">
        <v>0</v>
      </c>
      <c r="K751">
        <v>0</v>
      </c>
      <c r="L751">
        <v>1</v>
      </c>
      <c r="M751" t="s">
        <v>1114</v>
      </c>
      <c r="N751">
        <v>439493.12</v>
      </c>
      <c r="O751">
        <v>41.7</v>
      </c>
      <c r="P751" t="s">
        <v>58</v>
      </c>
      <c r="Q751" t="s">
        <v>59</v>
      </c>
      <c r="R751" t="s">
        <v>60</v>
      </c>
      <c r="S751" s="1">
        <v>43606.437268518501</v>
      </c>
      <c r="T751" t="s">
        <v>144</v>
      </c>
      <c r="U751" t="s">
        <v>135</v>
      </c>
      <c r="V751" t="s">
        <v>1115</v>
      </c>
      <c r="W751" s="1">
        <v>37621</v>
      </c>
      <c r="Y751">
        <v>1228056263</v>
      </c>
      <c r="AA751">
        <v>100080770151</v>
      </c>
      <c r="AD751" t="s">
        <v>62</v>
      </c>
      <c r="AF751" t="s">
        <v>46</v>
      </c>
      <c r="AG751" t="s">
        <v>267</v>
      </c>
      <c r="AH751">
        <v>0</v>
      </c>
      <c r="AI751" t="s">
        <v>148</v>
      </c>
      <c r="AJ751">
        <v>77554.498200000002</v>
      </c>
      <c r="AK751">
        <v>1859.8200999999999</v>
      </c>
      <c r="AL751">
        <v>41.7</v>
      </c>
      <c r="AM751">
        <v>4001</v>
      </c>
      <c r="AN751" t="s">
        <v>199</v>
      </c>
      <c r="AO751" t="s">
        <v>268</v>
      </c>
      <c r="AP751" t="s">
        <v>269</v>
      </c>
      <c r="AR751">
        <f t="shared" si="181"/>
        <v>1859.8200999999999</v>
      </c>
      <c r="AS751">
        <f t="shared" si="182"/>
        <v>77554.498200000002</v>
      </c>
      <c r="AT751" s="2">
        <f t="shared" si="183"/>
        <v>50</v>
      </c>
      <c r="AU751" s="2" t="str">
        <f t="shared" si="184"/>
        <v>вычет превышает налог</v>
      </c>
      <c r="AV751" s="3">
        <f t="shared" si="176"/>
        <v>1E-3</v>
      </c>
      <c r="AW751" s="2">
        <f t="shared" si="185"/>
        <v>0</v>
      </c>
      <c r="AX751" s="2">
        <f t="shared" si="177"/>
        <v>439493.12</v>
      </c>
      <c r="AY751" s="2" t="str">
        <f t="shared" si="178"/>
        <v>льгота</v>
      </c>
      <c r="AZ751" s="2">
        <f t="shared" si="186"/>
        <v>0</v>
      </c>
      <c r="BA751" s="2" t="str">
        <f t="shared" si="187"/>
        <v>льгота</v>
      </c>
      <c r="BB751" s="2">
        <f t="shared" si="188"/>
        <v>0</v>
      </c>
      <c r="BC751" s="2" t="str">
        <f t="shared" si="189"/>
        <v>льгота</v>
      </c>
      <c r="BD751" s="2">
        <f t="shared" si="190"/>
        <v>0</v>
      </c>
      <c r="BE751" s="2" t="str">
        <f t="shared" si="191"/>
        <v>льгота</v>
      </c>
      <c r="BF751" s="2" t="str">
        <f t="shared" si="179"/>
        <v>льгота</v>
      </c>
      <c r="BG751" s="2"/>
      <c r="BH751" s="2" t="str">
        <f t="shared" si="180"/>
        <v>льгота</v>
      </c>
    </row>
    <row r="752" spans="1:60" x14ac:dyDescent="0.25">
      <c r="A752">
        <v>2232090</v>
      </c>
      <c r="B752">
        <v>132394820</v>
      </c>
      <c r="C752" t="s">
        <v>132</v>
      </c>
      <c r="D752">
        <v>2019</v>
      </c>
      <c r="E752">
        <v>0.33</v>
      </c>
      <c r="F752">
        <v>3403</v>
      </c>
      <c r="G752">
        <v>3320</v>
      </c>
      <c r="H752">
        <v>0</v>
      </c>
      <c r="I752">
        <v>1006115.72</v>
      </c>
      <c r="J752">
        <v>0</v>
      </c>
      <c r="K752">
        <v>0</v>
      </c>
      <c r="L752">
        <v>1</v>
      </c>
      <c r="M752" t="s">
        <v>1116</v>
      </c>
      <c r="N752">
        <v>679348.9</v>
      </c>
      <c r="O752">
        <v>74.599999999999994</v>
      </c>
      <c r="P752" t="s">
        <v>41</v>
      </c>
      <c r="Q752" t="s">
        <v>42</v>
      </c>
      <c r="R752" t="s">
        <v>42</v>
      </c>
      <c r="S752" s="1">
        <v>43606.436817129601</v>
      </c>
      <c r="T752" t="s">
        <v>144</v>
      </c>
      <c r="U752" t="s">
        <v>135</v>
      </c>
      <c r="V752" t="s">
        <v>1117</v>
      </c>
      <c r="W752" s="1">
        <v>37621</v>
      </c>
      <c r="Y752">
        <v>1228037813</v>
      </c>
      <c r="AA752">
        <v>100095106108</v>
      </c>
      <c r="AF752" t="s">
        <v>46</v>
      </c>
      <c r="AG752" t="s">
        <v>267</v>
      </c>
      <c r="AH752">
        <v>0</v>
      </c>
      <c r="AI752" t="s">
        <v>148</v>
      </c>
      <c r="AJ752">
        <v>335628.5257</v>
      </c>
      <c r="AK752">
        <v>4499.0419000000002</v>
      </c>
      <c r="AL752">
        <v>74.599999999999994</v>
      </c>
      <c r="AM752">
        <v>4001</v>
      </c>
      <c r="AN752" t="s">
        <v>199</v>
      </c>
      <c r="AO752" t="s">
        <v>268</v>
      </c>
      <c r="AP752" t="s">
        <v>269</v>
      </c>
      <c r="AR752">
        <f t="shared" si="181"/>
        <v>4499.0419000000002</v>
      </c>
      <c r="AS752">
        <f t="shared" si="182"/>
        <v>335628.5257</v>
      </c>
      <c r="AT752" s="2">
        <f t="shared" si="183"/>
        <v>50</v>
      </c>
      <c r="AU752" s="2">
        <f t="shared" si="184"/>
        <v>110676.4307</v>
      </c>
      <c r="AV752" s="3">
        <f t="shared" si="176"/>
        <v>1E-3</v>
      </c>
      <c r="AW752" s="2">
        <f t="shared" si="185"/>
        <v>110.6764307</v>
      </c>
      <c r="AX752" s="2">
        <f t="shared" si="177"/>
        <v>679348.9</v>
      </c>
      <c r="AY752" s="2">
        <f t="shared" si="178"/>
        <v>3403</v>
      </c>
      <c r="AZ752" s="2">
        <f t="shared" si="186"/>
        <v>110.6764307</v>
      </c>
      <c r="BA752" s="2">
        <f t="shared" si="187"/>
        <v>110.6764307</v>
      </c>
      <c r="BB752" s="2">
        <f t="shared" si="188"/>
        <v>110.6764307</v>
      </c>
      <c r="BC752" s="2">
        <f t="shared" si="189"/>
        <v>110.6764307</v>
      </c>
      <c r="BD752" s="2">
        <f t="shared" si="190"/>
        <v>110.6764307</v>
      </c>
      <c r="BE752" s="2">
        <f t="shared" si="191"/>
        <v>110.6764307</v>
      </c>
      <c r="BF752" s="2">
        <f t="shared" si="179"/>
        <v>1</v>
      </c>
      <c r="BG752" s="2"/>
      <c r="BH752" s="2">
        <f t="shared" si="180"/>
        <v>110.6764307</v>
      </c>
    </row>
    <row r="753" spans="1:60" x14ac:dyDescent="0.25">
      <c r="A753">
        <v>2231813</v>
      </c>
      <c r="B753">
        <v>132543574</v>
      </c>
      <c r="C753" t="s">
        <v>132</v>
      </c>
      <c r="D753">
        <v>2019</v>
      </c>
      <c r="E753">
        <v>0.14000000000000001</v>
      </c>
      <c r="F753">
        <v>448</v>
      </c>
      <c r="G753">
        <v>0</v>
      </c>
      <c r="H753">
        <v>437</v>
      </c>
      <c r="I753">
        <v>312013.36</v>
      </c>
      <c r="J753">
        <v>0</v>
      </c>
      <c r="K753">
        <v>0</v>
      </c>
      <c r="L753">
        <v>1</v>
      </c>
      <c r="M753" t="s">
        <v>1118</v>
      </c>
      <c r="N753">
        <v>210677.49</v>
      </c>
      <c r="O753">
        <v>29.4</v>
      </c>
      <c r="P753" t="s">
        <v>58</v>
      </c>
      <c r="Q753" t="s">
        <v>59</v>
      </c>
      <c r="R753" t="s">
        <v>60</v>
      </c>
      <c r="S753" s="1">
        <v>43606.437581018501</v>
      </c>
      <c r="T753" t="s">
        <v>144</v>
      </c>
      <c r="U753" t="s">
        <v>135</v>
      </c>
      <c r="V753" t="s">
        <v>1119</v>
      </c>
      <c r="W753" s="1">
        <v>37621</v>
      </c>
      <c r="Y753">
        <v>1228069253</v>
      </c>
      <c r="AA753">
        <v>100080770140</v>
      </c>
      <c r="AD753" t="s">
        <v>62</v>
      </c>
      <c r="AF753" t="s">
        <v>46</v>
      </c>
      <c r="AG753" t="s">
        <v>267</v>
      </c>
      <c r="AH753">
        <v>0</v>
      </c>
      <c r="AI753" t="s">
        <v>148</v>
      </c>
      <c r="AJ753">
        <v>54657.831100000003</v>
      </c>
      <c r="AK753">
        <v>1859.1098999999999</v>
      </c>
      <c r="AL753">
        <v>29.4</v>
      </c>
      <c r="AM753">
        <v>4001</v>
      </c>
      <c r="AN753" t="s">
        <v>199</v>
      </c>
      <c r="AO753" t="s">
        <v>268</v>
      </c>
      <c r="AP753" t="s">
        <v>269</v>
      </c>
      <c r="AR753">
        <f t="shared" si="181"/>
        <v>1859.1098999999999</v>
      </c>
      <c r="AS753">
        <f t="shared" si="182"/>
        <v>54657.831100000003</v>
      </c>
      <c r="AT753" s="2">
        <f t="shared" si="183"/>
        <v>50</v>
      </c>
      <c r="AU753" s="2" t="str">
        <f t="shared" si="184"/>
        <v>вычет превышает налог</v>
      </c>
      <c r="AV753" s="3">
        <f t="shared" si="176"/>
        <v>1E-3</v>
      </c>
      <c r="AW753" s="2">
        <f t="shared" si="185"/>
        <v>0</v>
      </c>
      <c r="AX753" s="2">
        <f t="shared" si="177"/>
        <v>210677.49</v>
      </c>
      <c r="AY753" s="2" t="str">
        <f t="shared" si="178"/>
        <v>льгота</v>
      </c>
      <c r="AZ753" s="2">
        <f t="shared" si="186"/>
        <v>0</v>
      </c>
      <c r="BA753" s="2" t="str">
        <f t="shared" si="187"/>
        <v>льгота</v>
      </c>
      <c r="BB753" s="2">
        <f t="shared" si="188"/>
        <v>0</v>
      </c>
      <c r="BC753" s="2" t="str">
        <f t="shared" si="189"/>
        <v>льгота</v>
      </c>
      <c r="BD753" s="2">
        <f t="shared" si="190"/>
        <v>0</v>
      </c>
      <c r="BE753" s="2" t="str">
        <f t="shared" si="191"/>
        <v>льгота</v>
      </c>
      <c r="BF753" s="2" t="str">
        <f t="shared" si="179"/>
        <v>льгота</v>
      </c>
      <c r="BG753" s="2"/>
      <c r="BH753" s="2" t="str">
        <f t="shared" si="180"/>
        <v>льгота</v>
      </c>
    </row>
    <row r="754" spans="1:60" x14ac:dyDescent="0.25">
      <c r="A754">
        <v>2212325</v>
      </c>
      <c r="B754">
        <v>13106729</v>
      </c>
      <c r="C754" t="s">
        <v>132</v>
      </c>
      <c r="D754">
        <v>2019</v>
      </c>
      <c r="E754">
        <v>0.33</v>
      </c>
      <c r="F754">
        <v>2145</v>
      </c>
      <c r="G754">
        <v>2093</v>
      </c>
      <c r="H754">
        <v>0</v>
      </c>
      <c r="I754">
        <v>634192.34</v>
      </c>
      <c r="J754">
        <v>0</v>
      </c>
      <c r="K754">
        <v>0</v>
      </c>
      <c r="L754">
        <v>1</v>
      </c>
      <c r="M754" t="s">
        <v>1120</v>
      </c>
      <c r="N754">
        <v>428219</v>
      </c>
      <c r="O754">
        <v>53.7</v>
      </c>
      <c r="P754" t="s">
        <v>41</v>
      </c>
      <c r="Q754" t="s">
        <v>42</v>
      </c>
      <c r="R754" t="s">
        <v>42</v>
      </c>
      <c r="S754" s="1">
        <v>43606.454710648097</v>
      </c>
      <c r="T754" t="s">
        <v>144</v>
      </c>
      <c r="U754" t="s">
        <v>135</v>
      </c>
      <c r="V754" t="s">
        <v>1121</v>
      </c>
      <c r="W754" s="1">
        <v>41863</v>
      </c>
      <c r="Y754">
        <v>1228788876</v>
      </c>
      <c r="AA754">
        <v>100097808711</v>
      </c>
      <c r="AF754" t="s">
        <v>46</v>
      </c>
      <c r="AG754" t="s">
        <v>267</v>
      </c>
      <c r="AH754">
        <v>0</v>
      </c>
      <c r="AI754" t="s">
        <v>148</v>
      </c>
      <c r="AJ754">
        <v>99902.239499999996</v>
      </c>
      <c r="AK754">
        <v>1860.3769</v>
      </c>
      <c r="AL754">
        <v>53.7</v>
      </c>
      <c r="AM754">
        <v>4001</v>
      </c>
      <c r="AN754" t="s">
        <v>199</v>
      </c>
      <c r="AO754" t="s">
        <v>268</v>
      </c>
      <c r="AP754" t="s">
        <v>269</v>
      </c>
      <c r="AR754">
        <f t="shared" si="181"/>
        <v>1860.3769</v>
      </c>
      <c r="AS754">
        <f t="shared" si="182"/>
        <v>99902.239499999996</v>
      </c>
      <c r="AT754" s="2">
        <f t="shared" si="183"/>
        <v>50</v>
      </c>
      <c r="AU754" s="2">
        <f t="shared" si="184"/>
        <v>6883.3944999999949</v>
      </c>
      <c r="AV754" s="3">
        <f t="shared" si="176"/>
        <v>1E-3</v>
      </c>
      <c r="AW754" s="2">
        <f t="shared" si="185"/>
        <v>6.8833944999999952</v>
      </c>
      <c r="AX754" s="2">
        <f t="shared" si="177"/>
        <v>428219</v>
      </c>
      <c r="AY754" s="2">
        <f t="shared" si="178"/>
        <v>2145</v>
      </c>
      <c r="AZ754" s="2">
        <f t="shared" si="186"/>
        <v>6.8833944999999952</v>
      </c>
      <c r="BA754" s="2">
        <f t="shared" si="187"/>
        <v>6.8833944999999952</v>
      </c>
      <c r="BB754" s="2">
        <f t="shared" si="188"/>
        <v>6.8833944999999952</v>
      </c>
      <c r="BC754" s="2">
        <f t="shared" si="189"/>
        <v>6.8833944999999952</v>
      </c>
      <c r="BD754" s="2">
        <f t="shared" si="190"/>
        <v>6.8833944999999952</v>
      </c>
      <c r="BE754" s="2">
        <f t="shared" si="191"/>
        <v>6.8833944999999952</v>
      </c>
      <c r="BF754" s="2">
        <f t="shared" si="179"/>
        <v>1</v>
      </c>
      <c r="BG754" s="2"/>
      <c r="BH754" s="2">
        <f t="shared" si="180"/>
        <v>6.8833944999999952</v>
      </c>
    </row>
    <row r="755" spans="1:60" x14ac:dyDescent="0.25">
      <c r="A755">
        <v>2194686</v>
      </c>
      <c r="B755">
        <v>13091673</v>
      </c>
      <c r="C755" t="s">
        <v>132</v>
      </c>
      <c r="D755">
        <v>2019</v>
      </c>
      <c r="E755">
        <v>0.33</v>
      </c>
      <c r="F755">
        <v>1864</v>
      </c>
      <c r="G755">
        <v>0</v>
      </c>
      <c r="H755">
        <v>1819</v>
      </c>
      <c r="I755">
        <v>551320.85</v>
      </c>
      <c r="J755">
        <v>0</v>
      </c>
      <c r="K755">
        <v>0</v>
      </c>
      <c r="L755">
        <v>1</v>
      </c>
      <c r="M755" t="s">
        <v>1122</v>
      </c>
      <c r="N755">
        <v>372262.56</v>
      </c>
      <c r="O755">
        <v>60</v>
      </c>
      <c r="P755" t="s">
        <v>58</v>
      </c>
      <c r="Q755" t="s">
        <v>59</v>
      </c>
      <c r="R755" t="s">
        <v>60</v>
      </c>
      <c r="S755" s="1">
        <v>43606.456238425897</v>
      </c>
      <c r="T755" t="s">
        <v>144</v>
      </c>
      <c r="U755" t="s">
        <v>135</v>
      </c>
      <c r="V755" t="s">
        <v>1123</v>
      </c>
      <c r="W755" s="1">
        <v>40457</v>
      </c>
      <c r="Y755">
        <v>1228857237</v>
      </c>
      <c r="AA755">
        <v>100080770133</v>
      </c>
      <c r="AD755" t="s">
        <v>62</v>
      </c>
      <c r="AF755" t="s">
        <v>46</v>
      </c>
      <c r="AG755" t="s">
        <v>267</v>
      </c>
      <c r="AH755">
        <v>0</v>
      </c>
      <c r="AI755" t="s">
        <v>148</v>
      </c>
      <c r="AJ755">
        <v>111637.992</v>
      </c>
      <c r="AK755">
        <v>1860.6332</v>
      </c>
      <c r="AL755">
        <v>60</v>
      </c>
      <c r="AM755">
        <v>4001</v>
      </c>
      <c r="AN755" t="s">
        <v>199</v>
      </c>
      <c r="AO755" t="s">
        <v>268</v>
      </c>
      <c r="AP755" t="s">
        <v>269</v>
      </c>
      <c r="AR755">
        <f t="shared" si="181"/>
        <v>1860.6332</v>
      </c>
      <c r="AS755">
        <f t="shared" si="182"/>
        <v>111637.992</v>
      </c>
      <c r="AT755" s="2">
        <f t="shared" si="183"/>
        <v>50</v>
      </c>
      <c r="AU755" s="2">
        <f t="shared" si="184"/>
        <v>18606.331999999995</v>
      </c>
      <c r="AV755" s="3">
        <f t="shared" si="176"/>
        <v>1E-3</v>
      </c>
      <c r="AW755" s="2">
        <f t="shared" si="185"/>
        <v>18.606331999999995</v>
      </c>
      <c r="AX755" s="2">
        <f t="shared" si="177"/>
        <v>372262.56</v>
      </c>
      <c r="AY755" s="2" t="str">
        <f t="shared" si="178"/>
        <v>льгота</v>
      </c>
      <c r="AZ755" s="2">
        <f t="shared" si="186"/>
        <v>18.606331999999995</v>
      </c>
      <c r="BA755" s="2" t="str">
        <f t="shared" si="187"/>
        <v>льгота</v>
      </c>
      <c r="BB755" s="2">
        <f t="shared" si="188"/>
        <v>18.606331999999995</v>
      </c>
      <c r="BC755" s="2" t="str">
        <f t="shared" si="189"/>
        <v>льгота</v>
      </c>
      <c r="BD755" s="2">
        <f t="shared" si="190"/>
        <v>18.606331999999995</v>
      </c>
      <c r="BE755" s="2" t="str">
        <f t="shared" si="191"/>
        <v>льгота</v>
      </c>
      <c r="BF755" s="2" t="str">
        <f t="shared" si="179"/>
        <v>льгота</v>
      </c>
      <c r="BG755" s="2"/>
      <c r="BH755" s="2" t="str">
        <f t="shared" si="180"/>
        <v>льгота</v>
      </c>
    </row>
    <row r="756" spans="1:60" x14ac:dyDescent="0.25">
      <c r="A756">
        <v>2234200</v>
      </c>
      <c r="B756">
        <v>132394877</v>
      </c>
      <c r="C756" t="s">
        <v>132</v>
      </c>
      <c r="D756">
        <v>2019</v>
      </c>
      <c r="E756">
        <v>0.33</v>
      </c>
      <c r="F756">
        <v>1952</v>
      </c>
      <c r="G756">
        <v>0</v>
      </c>
      <c r="H756">
        <v>1904</v>
      </c>
      <c r="I756">
        <v>576974.91</v>
      </c>
      <c r="J756">
        <v>0</v>
      </c>
      <c r="K756">
        <v>0</v>
      </c>
      <c r="L756">
        <v>1</v>
      </c>
      <c r="M756" t="s">
        <v>1124</v>
      </c>
      <c r="N756">
        <v>389584.68</v>
      </c>
      <c r="O756">
        <v>47.4</v>
      </c>
      <c r="P756" t="s">
        <v>58</v>
      </c>
      <c r="Q756" t="s">
        <v>59</v>
      </c>
      <c r="R756" t="s">
        <v>60</v>
      </c>
      <c r="S756" s="1">
        <v>43606.437569444402</v>
      </c>
      <c r="T756" t="s">
        <v>144</v>
      </c>
      <c r="U756" t="s">
        <v>135</v>
      </c>
      <c r="V756" t="s">
        <v>1125</v>
      </c>
      <c r="W756" s="1">
        <v>37621</v>
      </c>
      <c r="Y756">
        <v>1228069097</v>
      </c>
      <c r="AA756">
        <v>100204138804</v>
      </c>
      <c r="AD756" t="s">
        <v>62</v>
      </c>
      <c r="AF756" t="s">
        <v>46</v>
      </c>
      <c r="AG756" t="s">
        <v>267</v>
      </c>
      <c r="AH756">
        <v>0</v>
      </c>
      <c r="AI756" t="s">
        <v>148</v>
      </c>
      <c r="AJ756">
        <v>88168.616800000003</v>
      </c>
      <c r="AK756">
        <v>1860.0974000000001</v>
      </c>
      <c r="AL756">
        <v>47.4</v>
      </c>
      <c r="AM756">
        <v>4001</v>
      </c>
      <c r="AN756" t="s">
        <v>199</v>
      </c>
      <c r="AO756" t="s">
        <v>268</v>
      </c>
      <c r="AP756" t="s">
        <v>269</v>
      </c>
      <c r="AR756">
        <f t="shared" si="181"/>
        <v>1860.0974000000001</v>
      </c>
      <c r="AS756">
        <f t="shared" si="182"/>
        <v>88168.616800000003</v>
      </c>
      <c r="AT756" s="2">
        <f t="shared" si="183"/>
        <v>50</v>
      </c>
      <c r="AU756" s="2" t="str">
        <f t="shared" si="184"/>
        <v>вычет превышает налог</v>
      </c>
      <c r="AV756" s="3">
        <f t="shared" si="176"/>
        <v>1E-3</v>
      </c>
      <c r="AW756" s="2">
        <f t="shared" si="185"/>
        <v>0</v>
      </c>
      <c r="AX756" s="2">
        <f t="shared" si="177"/>
        <v>389584.68</v>
      </c>
      <c r="AY756" s="2" t="str">
        <f t="shared" si="178"/>
        <v>льгота</v>
      </c>
      <c r="AZ756" s="2">
        <f t="shared" si="186"/>
        <v>0</v>
      </c>
      <c r="BA756" s="2" t="str">
        <f t="shared" si="187"/>
        <v>льгота</v>
      </c>
      <c r="BB756" s="2">
        <f t="shared" si="188"/>
        <v>0</v>
      </c>
      <c r="BC756" s="2" t="str">
        <f t="shared" si="189"/>
        <v>льгота</v>
      </c>
      <c r="BD756" s="2">
        <f t="shared" si="190"/>
        <v>0</v>
      </c>
      <c r="BE756" s="2" t="str">
        <f t="shared" si="191"/>
        <v>льгота</v>
      </c>
      <c r="BF756" s="2" t="str">
        <f t="shared" si="179"/>
        <v>льгота</v>
      </c>
      <c r="BG756" s="2"/>
      <c r="BH756" s="2" t="str">
        <f t="shared" si="180"/>
        <v>льгота</v>
      </c>
    </row>
    <row r="757" spans="1:60" x14ac:dyDescent="0.25">
      <c r="A757">
        <v>2194661</v>
      </c>
      <c r="B757">
        <v>13229162</v>
      </c>
      <c r="C757" t="s">
        <v>132</v>
      </c>
      <c r="D757">
        <v>2019</v>
      </c>
      <c r="E757">
        <v>0.04</v>
      </c>
      <c r="F757">
        <v>0</v>
      </c>
      <c r="G757">
        <v>0</v>
      </c>
      <c r="H757">
        <v>0</v>
      </c>
      <c r="I757">
        <v>1.73</v>
      </c>
      <c r="J757">
        <v>0</v>
      </c>
      <c r="K757">
        <v>0</v>
      </c>
      <c r="L757">
        <v>1</v>
      </c>
      <c r="M757" t="s">
        <v>1126</v>
      </c>
      <c r="N757">
        <v>1.17</v>
      </c>
      <c r="O757">
        <v>42</v>
      </c>
      <c r="P757" t="s">
        <v>41</v>
      </c>
      <c r="Q757" t="s">
        <v>42</v>
      </c>
      <c r="R757" t="s">
        <v>42</v>
      </c>
      <c r="S757" s="1">
        <v>43606.4370023148</v>
      </c>
      <c r="T757" t="s">
        <v>144</v>
      </c>
      <c r="U757" t="s">
        <v>135</v>
      </c>
      <c r="V757" t="s">
        <v>1127</v>
      </c>
      <c r="W757" s="1">
        <v>41124</v>
      </c>
      <c r="Y757">
        <v>1228045231</v>
      </c>
      <c r="AA757">
        <v>100163563364</v>
      </c>
      <c r="AF757" t="s">
        <v>46</v>
      </c>
      <c r="AG757" t="s">
        <v>267</v>
      </c>
      <c r="AH757">
        <v>0</v>
      </c>
      <c r="AI757" t="s">
        <v>148</v>
      </c>
      <c r="AJ757">
        <v>78113.082599999994</v>
      </c>
      <c r="AK757">
        <v>1859.8353</v>
      </c>
      <c r="AL757">
        <v>42</v>
      </c>
      <c r="AM757">
        <v>4001</v>
      </c>
      <c r="AN757" t="s">
        <v>199</v>
      </c>
      <c r="AO757" t="s">
        <v>268</v>
      </c>
      <c r="AP757" t="s">
        <v>269</v>
      </c>
      <c r="AR757">
        <f t="shared" si="181"/>
        <v>1859.8353</v>
      </c>
      <c r="AS757">
        <f t="shared" si="182"/>
        <v>78113.082599999994</v>
      </c>
      <c r="AT757" s="2">
        <f t="shared" si="183"/>
        <v>50</v>
      </c>
      <c r="AU757" s="2" t="str">
        <f t="shared" si="184"/>
        <v>вычет превышает налог</v>
      </c>
      <c r="AV757" s="3">
        <f t="shared" si="176"/>
        <v>1E-3</v>
      </c>
      <c r="AW757" s="2">
        <f t="shared" si="185"/>
        <v>0</v>
      </c>
      <c r="AX757" s="2">
        <f t="shared" si="177"/>
        <v>1.17</v>
      </c>
      <c r="AY757" s="2">
        <f t="shared" si="178"/>
        <v>0</v>
      </c>
      <c r="AZ757" s="2">
        <f t="shared" si="186"/>
        <v>0</v>
      </c>
      <c r="BA757" s="2" t="str">
        <f t="shared" si="187"/>
        <v>вычет превышает налог</v>
      </c>
      <c r="BB757" s="2">
        <f t="shared" si="188"/>
        <v>0</v>
      </c>
      <c r="BC757" s="2" t="str">
        <f t="shared" si="189"/>
        <v>вычет превышает налог</v>
      </c>
      <c r="BD757" s="2">
        <f t="shared" si="190"/>
        <v>0</v>
      </c>
      <c r="BE757" s="2" t="str">
        <f t="shared" si="191"/>
        <v>вычет превышает налог</v>
      </c>
      <c r="BF757" s="2" t="str">
        <f t="shared" si="179"/>
        <v>вычет превышает налог</v>
      </c>
      <c r="BG757" s="2"/>
      <c r="BH757" s="2" t="str">
        <f t="shared" si="180"/>
        <v>вычет превышает налог</v>
      </c>
    </row>
    <row r="758" spans="1:60" x14ac:dyDescent="0.25">
      <c r="A758">
        <v>2248508</v>
      </c>
      <c r="B758">
        <v>150643191</v>
      </c>
      <c r="C758" t="s">
        <v>132</v>
      </c>
      <c r="D758">
        <v>2019</v>
      </c>
      <c r="E758">
        <v>0</v>
      </c>
      <c r="F758">
        <v>0</v>
      </c>
      <c r="G758">
        <v>0</v>
      </c>
      <c r="H758">
        <v>0</v>
      </c>
      <c r="I758">
        <v>0</v>
      </c>
      <c r="J758">
        <v>0</v>
      </c>
      <c r="K758">
        <v>0</v>
      </c>
      <c r="L758">
        <v>1</v>
      </c>
      <c r="M758" t="s">
        <v>1128</v>
      </c>
      <c r="O758">
        <v>33.799999999999997</v>
      </c>
      <c r="P758" t="s">
        <v>41</v>
      </c>
      <c r="Q758" t="s">
        <v>42</v>
      </c>
      <c r="R758" t="s">
        <v>42</v>
      </c>
      <c r="S758" s="1">
        <v>43606.456481481502</v>
      </c>
      <c r="T758" t="s">
        <v>144</v>
      </c>
      <c r="U758" t="s">
        <v>135</v>
      </c>
      <c r="V758" t="s">
        <v>1129</v>
      </c>
      <c r="W758" s="1">
        <v>41759</v>
      </c>
      <c r="Y758">
        <v>1228867052</v>
      </c>
      <c r="AA758">
        <v>100117201141</v>
      </c>
      <c r="AF758" t="s">
        <v>46</v>
      </c>
      <c r="AG758" t="s">
        <v>267</v>
      </c>
      <c r="AH758">
        <v>0</v>
      </c>
      <c r="AI758" t="s">
        <v>148</v>
      </c>
      <c r="AJ758">
        <v>62847.226499999997</v>
      </c>
      <c r="AK758">
        <v>1859.3853999999999</v>
      </c>
      <c r="AL758">
        <v>33.799999999999997</v>
      </c>
      <c r="AM758">
        <v>4001</v>
      </c>
      <c r="AN758" t="s">
        <v>199</v>
      </c>
      <c r="AO758" t="s">
        <v>268</v>
      </c>
      <c r="AP758" t="s">
        <v>269</v>
      </c>
      <c r="AR758">
        <f t="shared" si="181"/>
        <v>1859.3853999999999</v>
      </c>
      <c r="AS758">
        <f t="shared" si="182"/>
        <v>62847.226499999997</v>
      </c>
      <c r="AT758" s="2">
        <f t="shared" si="183"/>
        <v>50</v>
      </c>
      <c r="AU758" s="2" t="str">
        <f t="shared" si="184"/>
        <v>вычет превышает налог</v>
      </c>
      <c r="AV758" s="3">
        <f t="shared" si="176"/>
        <v>1E-3</v>
      </c>
      <c r="AW758" s="2">
        <f t="shared" si="185"/>
        <v>0</v>
      </c>
      <c r="AX758" s="2">
        <f t="shared" si="177"/>
        <v>0</v>
      </c>
      <c r="AY758" s="2">
        <f t="shared" si="178"/>
        <v>0</v>
      </c>
      <c r="AZ758" s="2">
        <f t="shared" si="186"/>
        <v>0</v>
      </c>
      <c r="BA758" s="2" t="str">
        <f t="shared" si="187"/>
        <v>вычет превышает налог</v>
      </c>
      <c r="BB758" s="2">
        <f t="shared" si="188"/>
        <v>0</v>
      </c>
      <c r="BC758" s="2" t="str">
        <f t="shared" si="189"/>
        <v>вычет превышает налог</v>
      </c>
      <c r="BD758" s="2">
        <f t="shared" si="190"/>
        <v>0</v>
      </c>
      <c r="BE758" s="2" t="str">
        <f t="shared" si="191"/>
        <v>вычет превышает налог</v>
      </c>
      <c r="BF758" s="2" t="str">
        <f t="shared" si="179"/>
        <v>вычет превышает налог</v>
      </c>
      <c r="BG758" s="2"/>
      <c r="BH758" s="2" t="str">
        <f t="shared" si="180"/>
        <v>вычет превышает налог</v>
      </c>
    </row>
    <row r="759" spans="1:60" x14ac:dyDescent="0.25">
      <c r="A759">
        <v>2224172</v>
      </c>
      <c r="B759">
        <v>123965633</v>
      </c>
      <c r="C759" t="s">
        <v>132</v>
      </c>
      <c r="D759">
        <v>2019</v>
      </c>
      <c r="E759">
        <v>0.04</v>
      </c>
      <c r="F759">
        <v>83</v>
      </c>
      <c r="G759">
        <v>0</v>
      </c>
      <c r="H759">
        <v>81</v>
      </c>
      <c r="I759">
        <v>201881.03</v>
      </c>
      <c r="J759">
        <v>0</v>
      </c>
      <c r="K759">
        <v>0</v>
      </c>
      <c r="L759">
        <v>1</v>
      </c>
      <c r="M759" t="s">
        <v>1130</v>
      </c>
      <c r="N759">
        <v>136314</v>
      </c>
      <c r="O759">
        <v>25.5</v>
      </c>
      <c r="P759" t="s">
        <v>58</v>
      </c>
      <c r="Q759" t="s">
        <v>59</v>
      </c>
      <c r="R759" t="s">
        <v>60</v>
      </c>
      <c r="S759" s="1">
        <v>43606.431435185201</v>
      </c>
      <c r="T759" t="s">
        <v>144</v>
      </c>
      <c r="U759" t="s">
        <v>135</v>
      </c>
      <c r="V759" t="s">
        <v>1131</v>
      </c>
      <c r="W759" s="1">
        <v>36759</v>
      </c>
      <c r="Y759">
        <v>1227824493</v>
      </c>
      <c r="AA759">
        <v>100097815565</v>
      </c>
      <c r="AD759" t="s">
        <v>62</v>
      </c>
      <c r="AF759" t="s">
        <v>46</v>
      </c>
      <c r="AG759" t="s">
        <v>267</v>
      </c>
      <c r="AH759">
        <v>0</v>
      </c>
      <c r="AI759" t="s">
        <v>148</v>
      </c>
      <c r="AJ759">
        <v>47400.399599999997</v>
      </c>
      <c r="AK759">
        <v>1858.8391999999999</v>
      </c>
      <c r="AL759">
        <v>25.5</v>
      </c>
      <c r="AM759">
        <v>4001</v>
      </c>
      <c r="AN759" t="s">
        <v>199</v>
      </c>
      <c r="AO759" t="s">
        <v>268</v>
      </c>
      <c r="AP759" t="s">
        <v>269</v>
      </c>
      <c r="AR759">
        <f t="shared" si="181"/>
        <v>1858.8391999999999</v>
      </c>
      <c r="AS759">
        <f t="shared" si="182"/>
        <v>47400.399599999997</v>
      </c>
      <c r="AT759" s="2">
        <f t="shared" si="183"/>
        <v>50</v>
      </c>
      <c r="AU759" s="2" t="str">
        <f t="shared" si="184"/>
        <v>вычет превышает налог</v>
      </c>
      <c r="AV759" s="3">
        <f t="shared" si="176"/>
        <v>1E-3</v>
      </c>
      <c r="AW759" s="2">
        <f t="shared" si="185"/>
        <v>0</v>
      </c>
      <c r="AX759" s="2">
        <f t="shared" si="177"/>
        <v>136314</v>
      </c>
      <c r="AY759" s="2" t="str">
        <f t="shared" si="178"/>
        <v>льгота</v>
      </c>
      <c r="AZ759" s="2">
        <f t="shared" si="186"/>
        <v>0</v>
      </c>
      <c r="BA759" s="2" t="str">
        <f t="shared" si="187"/>
        <v>льгота</v>
      </c>
      <c r="BB759" s="2">
        <f t="shared" si="188"/>
        <v>0</v>
      </c>
      <c r="BC759" s="2" t="str">
        <f t="shared" si="189"/>
        <v>льгота</v>
      </c>
      <c r="BD759" s="2">
        <f t="shared" si="190"/>
        <v>0</v>
      </c>
      <c r="BE759" s="2" t="str">
        <f t="shared" si="191"/>
        <v>льгота</v>
      </c>
      <c r="BF759" s="2" t="str">
        <f t="shared" si="179"/>
        <v>льгота</v>
      </c>
      <c r="BG759" s="2"/>
      <c r="BH759" s="2" t="str">
        <f t="shared" si="180"/>
        <v>льгота</v>
      </c>
    </row>
    <row r="760" spans="1:60" x14ac:dyDescent="0.25">
      <c r="A760">
        <v>2192647</v>
      </c>
      <c r="B760">
        <v>13091722</v>
      </c>
      <c r="C760" t="s">
        <v>132</v>
      </c>
      <c r="D760">
        <v>2019</v>
      </c>
      <c r="E760">
        <v>0.14000000000000001</v>
      </c>
      <c r="F760">
        <v>692</v>
      </c>
      <c r="G760">
        <v>0</v>
      </c>
      <c r="H760">
        <v>675</v>
      </c>
      <c r="I760">
        <v>482425.56</v>
      </c>
      <c r="J760">
        <v>0</v>
      </c>
      <c r="K760">
        <v>0</v>
      </c>
      <c r="L760">
        <v>1</v>
      </c>
      <c r="M760" t="s">
        <v>1132</v>
      </c>
      <c r="N760">
        <v>325743.12</v>
      </c>
      <c r="O760">
        <v>43.9</v>
      </c>
      <c r="P760" t="s">
        <v>58</v>
      </c>
      <c r="Q760" t="s">
        <v>59</v>
      </c>
      <c r="R760" t="s">
        <v>60</v>
      </c>
      <c r="S760" s="1">
        <v>43606.435937499999</v>
      </c>
      <c r="T760" t="s">
        <v>144</v>
      </c>
      <c r="U760" t="s">
        <v>135</v>
      </c>
      <c r="V760" t="s">
        <v>1133</v>
      </c>
      <c r="W760" s="1">
        <v>39937</v>
      </c>
      <c r="Y760">
        <v>1228002788</v>
      </c>
      <c r="AA760">
        <v>100122054575</v>
      </c>
      <c r="AD760" t="s">
        <v>62</v>
      </c>
      <c r="AF760" t="s">
        <v>46</v>
      </c>
      <c r="AG760" t="s">
        <v>267</v>
      </c>
      <c r="AH760">
        <v>0</v>
      </c>
      <c r="AI760" t="s">
        <v>148</v>
      </c>
      <c r="AJ760">
        <v>81650.935800000007</v>
      </c>
      <c r="AK760">
        <v>1859.9302</v>
      </c>
      <c r="AL760">
        <v>43.9</v>
      </c>
      <c r="AM760">
        <v>4001</v>
      </c>
      <c r="AN760" t="s">
        <v>199</v>
      </c>
      <c r="AO760" t="s">
        <v>268</v>
      </c>
      <c r="AP760" t="s">
        <v>269</v>
      </c>
      <c r="AR760">
        <f t="shared" si="181"/>
        <v>1859.9302</v>
      </c>
      <c r="AS760">
        <f t="shared" si="182"/>
        <v>81650.935800000007</v>
      </c>
      <c r="AT760" s="2">
        <f t="shared" si="183"/>
        <v>50</v>
      </c>
      <c r="AU760" s="2" t="str">
        <f t="shared" si="184"/>
        <v>вычет превышает налог</v>
      </c>
      <c r="AV760" s="3">
        <f t="shared" si="176"/>
        <v>1E-3</v>
      </c>
      <c r="AW760" s="2">
        <f t="shared" si="185"/>
        <v>0</v>
      </c>
      <c r="AX760" s="2">
        <f t="shared" si="177"/>
        <v>325743.12</v>
      </c>
      <c r="AY760" s="2" t="str">
        <f t="shared" si="178"/>
        <v>льгота</v>
      </c>
      <c r="AZ760" s="2">
        <f t="shared" si="186"/>
        <v>0</v>
      </c>
      <c r="BA760" s="2" t="str">
        <f t="shared" si="187"/>
        <v>льгота</v>
      </c>
      <c r="BB760" s="2">
        <f t="shared" si="188"/>
        <v>0</v>
      </c>
      <c r="BC760" s="2" t="str">
        <f t="shared" si="189"/>
        <v>льгота</v>
      </c>
      <c r="BD760" s="2">
        <f t="shared" si="190"/>
        <v>0</v>
      </c>
      <c r="BE760" s="2" t="str">
        <f t="shared" si="191"/>
        <v>льгота</v>
      </c>
      <c r="BF760" s="2" t="str">
        <f t="shared" si="179"/>
        <v>льгота</v>
      </c>
      <c r="BG760" s="2"/>
      <c r="BH760" s="2" t="str">
        <f t="shared" si="180"/>
        <v>льгота</v>
      </c>
    </row>
    <row r="761" spans="1:60" x14ac:dyDescent="0.25">
      <c r="A761">
        <v>2231708</v>
      </c>
      <c r="B761">
        <v>132508074</v>
      </c>
      <c r="C761" t="s">
        <v>132</v>
      </c>
      <c r="D761">
        <v>2019</v>
      </c>
      <c r="E761">
        <v>0.33</v>
      </c>
      <c r="F761">
        <v>2153</v>
      </c>
      <c r="G761">
        <v>0</v>
      </c>
      <c r="H761">
        <v>2101</v>
      </c>
      <c r="I761">
        <v>636748.06000000006</v>
      </c>
      <c r="J761">
        <v>0</v>
      </c>
      <c r="K761">
        <v>0</v>
      </c>
      <c r="L761">
        <v>1</v>
      </c>
      <c r="M761" t="s">
        <v>1134</v>
      </c>
      <c r="N761">
        <v>429944.67</v>
      </c>
      <c r="O761">
        <v>35.5</v>
      </c>
      <c r="P761" t="s">
        <v>58</v>
      </c>
      <c r="Q761" t="s">
        <v>59</v>
      </c>
      <c r="R761" t="s">
        <v>60</v>
      </c>
      <c r="S761" s="1">
        <v>43606.457962963003</v>
      </c>
      <c r="T761" t="s">
        <v>144</v>
      </c>
      <c r="U761" t="s">
        <v>135</v>
      </c>
      <c r="V761" t="s">
        <v>1135</v>
      </c>
      <c r="W761" s="1">
        <v>35431</v>
      </c>
      <c r="Y761">
        <v>1228933386</v>
      </c>
      <c r="AA761">
        <v>100153792618</v>
      </c>
      <c r="AD761" t="s">
        <v>62</v>
      </c>
      <c r="AF761" t="s">
        <v>46</v>
      </c>
      <c r="AG761" t="s">
        <v>267</v>
      </c>
      <c r="AH761">
        <v>0</v>
      </c>
      <c r="AI761" t="s">
        <v>148</v>
      </c>
      <c r="AJ761">
        <v>88015.611499999999</v>
      </c>
      <c r="AK761">
        <v>2479.3130000000001</v>
      </c>
      <c r="AL761">
        <v>35.5</v>
      </c>
      <c r="AM761">
        <v>4001</v>
      </c>
      <c r="AN761" t="s">
        <v>199</v>
      </c>
      <c r="AO761" t="s">
        <v>268</v>
      </c>
      <c r="AP761" t="s">
        <v>269</v>
      </c>
      <c r="AR761">
        <f t="shared" si="181"/>
        <v>2479.3130000000001</v>
      </c>
      <c r="AS761">
        <f t="shared" si="182"/>
        <v>88015.611499999999</v>
      </c>
      <c r="AT761" s="2">
        <f t="shared" si="183"/>
        <v>50</v>
      </c>
      <c r="AU761" s="2" t="str">
        <f t="shared" si="184"/>
        <v>вычет превышает налог</v>
      </c>
      <c r="AV761" s="3">
        <f t="shared" si="176"/>
        <v>1E-3</v>
      </c>
      <c r="AW761" s="2">
        <f t="shared" si="185"/>
        <v>0</v>
      </c>
      <c r="AX761" s="2">
        <f t="shared" si="177"/>
        <v>429944.67</v>
      </c>
      <c r="AY761" s="2" t="str">
        <f t="shared" si="178"/>
        <v>льгота</v>
      </c>
      <c r="AZ761" s="2">
        <f t="shared" si="186"/>
        <v>0</v>
      </c>
      <c r="BA761" s="2" t="str">
        <f t="shared" si="187"/>
        <v>льгота</v>
      </c>
      <c r="BB761" s="2">
        <f t="shared" si="188"/>
        <v>0</v>
      </c>
      <c r="BC761" s="2" t="str">
        <f t="shared" si="189"/>
        <v>льгота</v>
      </c>
      <c r="BD761" s="2">
        <f t="shared" si="190"/>
        <v>0</v>
      </c>
      <c r="BE761" s="2" t="str">
        <f t="shared" si="191"/>
        <v>льгота</v>
      </c>
      <c r="BF761" s="2" t="str">
        <f t="shared" si="179"/>
        <v>льгота</v>
      </c>
      <c r="BG761" s="2"/>
      <c r="BH761" s="2" t="str">
        <f t="shared" si="180"/>
        <v>льгота</v>
      </c>
    </row>
    <row r="762" spans="1:60" x14ac:dyDescent="0.25">
      <c r="A762">
        <v>2231846</v>
      </c>
      <c r="B762">
        <v>132508044</v>
      </c>
      <c r="C762" t="s">
        <v>132</v>
      </c>
      <c r="D762">
        <v>2019</v>
      </c>
      <c r="E762">
        <v>0.04</v>
      </c>
      <c r="F762">
        <v>119</v>
      </c>
      <c r="G762">
        <v>0</v>
      </c>
      <c r="H762">
        <v>116</v>
      </c>
      <c r="I762">
        <v>289165.71999999997</v>
      </c>
      <c r="J762">
        <v>0</v>
      </c>
      <c r="K762">
        <v>0</v>
      </c>
      <c r="L762">
        <v>0.5</v>
      </c>
      <c r="M762" t="s">
        <v>1136</v>
      </c>
      <c r="N762">
        <v>390500.63</v>
      </c>
      <c r="O762">
        <v>69.7</v>
      </c>
      <c r="P762" t="s">
        <v>58</v>
      </c>
      <c r="Q762" t="s">
        <v>59</v>
      </c>
      <c r="R762" t="s">
        <v>60</v>
      </c>
      <c r="S762" s="1">
        <v>43606.457673611098</v>
      </c>
      <c r="T762" t="s">
        <v>144</v>
      </c>
      <c r="U762" t="s">
        <v>135</v>
      </c>
      <c r="V762" t="s">
        <v>1137</v>
      </c>
      <c r="W762" s="1">
        <v>35431</v>
      </c>
      <c r="Y762">
        <v>1228921655</v>
      </c>
      <c r="AA762">
        <v>100080176675</v>
      </c>
      <c r="AD762" t="s">
        <v>62</v>
      </c>
      <c r="AF762" t="s">
        <v>46</v>
      </c>
      <c r="AG762" t="s">
        <v>267</v>
      </c>
      <c r="AH762">
        <v>0</v>
      </c>
      <c r="AI762" t="s">
        <v>148</v>
      </c>
      <c r="AJ762">
        <v>129711.12149999999</v>
      </c>
      <c r="AK762">
        <v>1860.9917</v>
      </c>
      <c r="AL762">
        <v>69.7</v>
      </c>
      <c r="AM762">
        <v>4001</v>
      </c>
      <c r="AN762" t="s">
        <v>199</v>
      </c>
      <c r="AO762" t="s">
        <v>268</v>
      </c>
      <c r="AP762" t="s">
        <v>269</v>
      </c>
      <c r="AR762">
        <f t="shared" si="181"/>
        <v>1860.9917</v>
      </c>
      <c r="AS762">
        <f t="shared" si="182"/>
        <v>129711.12149999999</v>
      </c>
      <c r="AT762" s="2">
        <f t="shared" si="183"/>
        <v>50</v>
      </c>
      <c r="AU762" s="2">
        <f t="shared" si="184"/>
        <v>36661.536499999987</v>
      </c>
      <c r="AV762" s="3">
        <f t="shared" si="176"/>
        <v>1E-3</v>
      </c>
      <c r="AW762" s="2">
        <f t="shared" si="185"/>
        <v>18.330768249999995</v>
      </c>
      <c r="AX762" s="2">
        <f t="shared" si="177"/>
        <v>390500.63</v>
      </c>
      <c r="AY762" s="2" t="str">
        <f t="shared" si="178"/>
        <v>льгота</v>
      </c>
      <c r="AZ762" s="2">
        <f t="shared" si="186"/>
        <v>18.330768249999995</v>
      </c>
      <c r="BA762" s="2" t="str">
        <f t="shared" si="187"/>
        <v>льгота</v>
      </c>
      <c r="BB762" s="2">
        <f t="shared" si="188"/>
        <v>18.330768249999995</v>
      </c>
      <c r="BC762" s="2" t="str">
        <f t="shared" si="189"/>
        <v>льгота</v>
      </c>
      <c r="BD762" s="2">
        <f t="shared" si="190"/>
        <v>18.330768249999995</v>
      </c>
      <c r="BE762" s="2" t="str">
        <f t="shared" si="191"/>
        <v>льгота</v>
      </c>
      <c r="BF762" s="2" t="str">
        <f t="shared" si="179"/>
        <v>льгота</v>
      </c>
      <c r="BG762" s="2"/>
      <c r="BH762" s="2" t="str">
        <f t="shared" si="180"/>
        <v>льгота</v>
      </c>
    </row>
    <row r="763" spans="1:60" x14ac:dyDescent="0.25">
      <c r="A763">
        <v>2233700</v>
      </c>
      <c r="B763">
        <v>132394684</v>
      </c>
      <c r="C763" t="s">
        <v>132</v>
      </c>
      <c r="D763">
        <v>2019</v>
      </c>
      <c r="E763">
        <v>0.04</v>
      </c>
      <c r="F763">
        <v>66</v>
      </c>
      <c r="G763">
        <v>0</v>
      </c>
      <c r="H763">
        <v>64</v>
      </c>
      <c r="I763">
        <v>160010.17000000001</v>
      </c>
      <c r="J763">
        <v>0</v>
      </c>
      <c r="K763">
        <v>0</v>
      </c>
      <c r="L763">
        <v>0.25</v>
      </c>
      <c r="M763" t="s">
        <v>1138</v>
      </c>
      <c r="N763">
        <v>432167.92</v>
      </c>
      <c r="O763">
        <v>56.8</v>
      </c>
      <c r="P763" t="s">
        <v>58</v>
      </c>
      <c r="Q763" t="s">
        <v>59</v>
      </c>
      <c r="R763" t="s">
        <v>60</v>
      </c>
      <c r="S763" s="1">
        <v>43606.431562500002</v>
      </c>
      <c r="T763" t="s">
        <v>144</v>
      </c>
      <c r="U763" t="s">
        <v>135</v>
      </c>
      <c r="V763" t="s">
        <v>1139</v>
      </c>
      <c r="W763" s="1">
        <v>37621</v>
      </c>
      <c r="Y763">
        <v>1227829899</v>
      </c>
      <c r="AA763">
        <v>100081178012</v>
      </c>
      <c r="AD763" t="s">
        <v>62</v>
      </c>
      <c r="AF763" t="s">
        <v>46</v>
      </c>
      <c r="AG763" t="s">
        <v>267</v>
      </c>
      <c r="AH763">
        <v>0</v>
      </c>
      <c r="AI763" t="s">
        <v>148</v>
      </c>
      <c r="AJ763">
        <v>105676.7181</v>
      </c>
      <c r="AK763">
        <v>1860.5056</v>
      </c>
      <c r="AL763">
        <v>56.8</v>
      </c>
      <c r="AM763">
        <v>4001</v>
      </c>
      <c r="AN763" t="s">
        <v>199</v>
      </c>
      <c r="AO763" t="s">
        <v>268</v>
      </c>
      <c r="AP763" t="s">
        <v>269</v>
      </c>
      <c r="AR763">
        <f t="shared" si="181"/>
        <v>1860.5056</v>
      </c>
      <c r="AS763">
        <f t="shared" si="182"/>
        <v>105676.7181</v>
      </c>
      <c r="AT763" s="2">
        <f t="shared" si="183"/>
        <v>50</v>
      </c>
      <c r="AU763" s="2">
        <f t="shared" si="184"/>
        <v>12651.438099999999</v>
      </c>
      <c r="AV763" s="3">
        <f t="shared" si="176"/>
        <v>1E-3</v>
      </c>
      <c r="AW763" s="2">
        <f t="shared" si="185"/>
        <v>3.162859525</v>
      </c>
      <c r="AX763" s="2">
        <f t="shared" si="177"/>
        <v>432167.92</v>
      </c>
      <c r="AY763" s="2" t="str">
        <f t="shared" si="178"/>
        <v>льгота</v>
      </c>
      <c r="AZ763" s="2">
        <f t="shared" si="186"/>
        <v>3.162859525</v>
      </c>
      <c r="BA763" s="2" t="str">
        <f t="shared" si="187"/>
        <v>льгота</v>
      </c>
      <c r="BB763" s="2">
        <f t="shared" si="188"/>
        <v>3.162859525</v>
      </c>
      <c r="BC763" s="2" t="str">
        <f t="shared" si="189"/>
        <v>льгота</v>
      </c>
      <c r="BD763" s="2">
        <f t="shared" si="190"/>
        <v>3.162859525</v>
      </c>
      <c r="BE763" s="2" t="str">
        <f t="shared" si="191"/>
        <v>льгота</v>
      </c>
      <c r="BF763" s="2" t="str">
        <f t="shared" si="179"/>
        <v>льгота</v>
      </c>
      <c r="BG763" s="2"/>
      <c r="BH763" s="2" t="str">
        <f t="shared" si="180"/>
        <v>льгота</v>
      </c>
    </row>
    <row r="764" spans="1:60" x14ac:dyDescent="0.25">
      <c r="A764">
        <v>2233701</v>
      </c>
      <c r="B764">
        <v>132394684</v>
      </c>
      <c r="C764" t="s">
        <v>132</v>
      </c>
      <c r="D764">
        <v>2019</v>
      </c>
      <c r="E764">
        <v>0.04</v>
      </c>
      <c r="F764">
        <v>66</v>
      </c>
      <c r="G764">
        <v>0</v>
      </c>
      <c r="H764">
        <v>64</v>
      </c>
      <c r="I764">
        <v>160010.17000000001</v>
      </c>
      <c r="J764">
        <v>0</v>
      </c>
      <c r="K764">
        <v>0</v>
      </c>
      <c r="L764">
        <v>0.25</v>
      </c>
      <c r="M764" t="s">
        <v>1138</v>
      </c>
      <c r="N764">
        <v>432167.92</v>
      </c>
      <c r="O764">
        <v>56.8</v>
      </c>
      <c r="P764" t="s">
        <v>58</v>
      </c>
      <c r="Q764" t="s">
        <v>59</v>
      </c>
      <c r="R764" t="s">
        <v>130</v>
      </c>
      <c r="S764" s="1">
        <v>43606.437743055598</v>
      </c>
      <c r="T764" t="s">
        <v>144</v>
      </c>
      <c r="U764" t="s">
        <v>135</v>
      </c>
      <c r="V764" t="s">
        <v>1139</v>
      </c>
      <c r="W764" s="1">
        <v>37621</v>
      </c>
      <c r="Y764">
        <v>1228076229</v>
      </c>
      <c r="AA764">
        <v>100179939409</v>
      </c>
      <c r="AD764" t="s">
        <v>188</v>
      </c>
      <c r="AF764" t="s">
        <v>46</v>
      </c>
      <c r="AG764" t="s">
        <v>267</v>
      </c>
      <c r="AH764">
        <v>0</v>
      </c>
      <c r="AI764" t="s">
        <v>148</v>
      </c>
      <c r="AJ764">
        <v>105676.7181</v>
      </c>
      <c r="AK764">
        <v>1860.5056</v>
      </c>
      <c r="AL764">
        <v>56.8</v>
      </c>
      <c r="AM764">
        <v>4001</v>
      </c>
      <c r="AN764" t="s">
        <v>199</v>
      </c>
      <c r="AO764" t="s">
        <v>268</v>
      </c>
      <c r="AP764" t="s">
        <v>269</v>
      </c>
      <c r="AR764">
        <f t="shared" si="181"/>
        <v>1860.5056</v>
      </c>
      <c r="AS764">
        <f t="shared" si="182"/>
        <v>105676.7181</v>
      </c>
      <c r="AT764" s="2">
        <f t="shared" si="183"/>
        <v>50</v>
      </c>
      <c r="AU764" s="2">
        <f t="shared" si="184"/>
        <v>12651.438099999999</v>
      </c>
      <c r="AV764" s="3">
        <f t="shared" si="176"/>
        <v>1E-3</v>
      </c>
      <c r="AW764" s="2">
        <f t="shared" si="185"/>
        <v>3.162859525</v>
      </c>
      <c r="AX764" s="2">
        <f t="shared" si="177"/>
        <v>432167.92</v>
      </c>
      <c r="AY764" s="2" t="str">
        <f t="shared" si="178"/>
        <v>льгота</v>
      </c>
      <c r="AZ764" s="2">
        <f t="shared" si="186"/>
        <v>3.162859525</v>
      </c>
      <c r="BA764" s="2" t="str">
        <f t="shared" si="187"/>
        <v>льгота</v>
      </c>
      <c r="BB764" s="2">
        <f t="shared" si="188"/>
        <v>3.162859525</v>
      </c>
      <c r="BC764" s="2" t="str">
        <f t="shared" si="189"/>
        <v>льгота</v>
      </c>
      <c r="BD764" s="2">
        <f t="shared" si="190"/>
        <v>3.162859525</v>
      </c>
      <c r="BE764" s="2" t="str">
        <f t="shared" si="191"/>
        <v>льгота</v>
      </c>
      <c r="BF764" s="2" t="str">
        <f t="shared" si="179"/>
        <v>льгота</v>
      </c>
      <c r="BG764" s="2"/>
      <c r="BH764" s="2" t="str">
        <f t="shared" si="180"/>
        <v>льгота</v>
      </c>
    </row>
    <row r="765" spans="1:60" x14ac:dyDescent="0.25">
      <c r="A765">
        <v>2233702</v>
      </c>
      <c r="B765">
        <v>132394684</v>
      </c>
      <c r="C765" t="s">
        <v>132</v>
      </c>
      <c r="D765">
        <v>2019</v>
      </c>
      <c r="E765">
        <v>0.04</v>
      </c>
      <c r="F765">
        <v>66</v>
      </c>
      <c r="G765">
        <v>64</v>
      </c>
      <c r="H765">
        <v>0</v>
      </c>
      <c r="I765">
        <v>160010.17000000001</v>
      </c>
      <c r="J765">
        <v>0</v>
      </c>
      <c r="K765">
        <v>0</v>
      </c>
      <c r="L765">
        <v>0.25</v>
      </c>
      <c r="M765" t="s">
        <v>1138</v>
      </c>
      <c r="N765">
        <v>432167.92</v>
      </c>
      <c r="O765">
        <v>56.8</v>
      </c>
      <c r="P765" t="s">
        <v>41</v>
      </c>
      <c r="Q765" t="s">
        <v>42</v>
      </c>
      <c r="R765" t="s">
        <v>42</v>
      </c>
      <c r="S765" s="1">
        <v>43606.441562499997</v>
      </c>
      <c r="T765" t="s">
        <v>144</v>
      </c>
      <c r="U765" t="s">
        <v>135</v>
      </c>
      <c r="V765" t="s">
        <v>1139</v>
      </c>
      <c r="W765" s="1">
        <v>37621</v>
      </c>
      <c r="Y765">
        <v>1228232529</v>
      </c>
      <c r="AA765">
        <v>100179940181</v>
      </c>
      <c r="AF765" t="s">
        <v>46</v>
      </c>
      <c r="AG765" t="s">
        <v>267</v>
      </c>
      <c r="AH765">
        <v>0</v>
      </c>
      <c r="AI765" t="s">
        <v>148</v>
      </c>
      <c r="AJ765">
        <v>105676.7181</v>
      </c>
      <c r="AK765">
        <v>1860.5056</v>
      </c>
      <c r="AL765">
        <v>56.8</v>
      </c>
      <c r="AM765">
        <v>4001</v>
      </c>
      <c r="AN765" t="s">
        <v>199</v>
      </c>
      <c r="AO765" t="s">
        <v>268</v>
      </c>
      <c r="AP765" t="s">
        <v>269</v>
      </c>
      <c r="AR765">
        <f t="shared" si="181"/>
        <v>1860.5056</v>
      </c>
      <c r="AS765">
        <f t="shared" si="182"/>
        <v>105676.7181</v>
      </c>
      <c r="AT765" s="2">
        <f t="shared" si="183"/>
        <v>50</v>
      </c>
      <c r="AU765" s="2">
        <f t="shared" si="184"/>
        <v>12651.438099999999</v>
      </c>
      <c r="AV765" s="3">
        <f t="shared" si="176"/>
        <v>1E-3</v>
      </c>
      <c r="AW765" s="2">
        <f t="shared" si="185"/>
        <v>3.162859525</v>
      </c>
      <c r="AX765" s="2">
        <f t="shared" si="177"/>
        <v>432167.92</v>
      </c>
      <c r="AY765" s="2">
        <f t="shared" si="178"/>
        <v>66</v>
      </c>
      <c r="AZ765" s="2">
        <f t="shared" si="186"/>
        <v>3.162859525</v>
      </c>
      <c r="BA765" s="2">
        <f t="shared" si="187"/>
        <v>3.162859525</v>
      </c>
      <c r="BB765" s="2">
        <f t="shared" si="188"/>
        <v>3.162859525</v>
      </c>
      <c r="BC765" s="2">
        <f t="shared" si="189"/>
        <v>3.162859525</v>
      </c>
      <c r="BD765" s="2">
        <f t="shared" si="190"/>
        <v>3.162859525</v>
      </c>
      <c r="BE765" s="2">
        <f t="shared" si="191"/>
        <v>3.162859525</v>
      </c>
      <c r="BF765" s="2">
        <f t="shared" si="179"/>
        <v>1</v>
      </c>
      <c r="BG765" s="2"/>
      <c r="BH765" s="2">
        <f t="shared" si="180"/>
        <v>3.162859525</v>
      </c>
    </row>
    <row r="766" spans="1:60" x14ac:dyDescent="0.25">
      <c r="A766">
        <v>2233703</v>
      </c>
      <c r="B766">
        <v>132394684</v>
      </c>
      <c r="C766" t="s">
        <v>132</v>
      </c>
      <c r="D766">
        <v>2019</v>
      </c>
      <c r="E766">
        <v>0.04</v>
      </c>
      <c r="F766">
        <v>66</v>
      </c>
      <c r="G766">
        <v>64</v>
      </c>
      <c r="H766">
        <v>0</v>
      </c>
      <c r="I766">
        <v>160010.17000000001</v>
      </c>
      <c r="J766">
        <v>0</v>
      </c>
      <c r="K766">
        <v>0</v>
      </c>
      <c r="L766">
        <v>0.25</v>
      </c>
      <c r="M766" t="s">
        <v>1138</v>
      </c>
      <c r="N766">
        <v>432167.92</v>
      </c>
      <c r="O766">
        <v>56.8</v>
      </c>
      <c r="P766" t="s">
        <v>41</v>
      </c>
      <c r="Q766" t="s">
        <v>42</v>
      </c>
      <c r="R766" t="s">
        <v>42</v>
      </c>
      <c r="S766" s="1">
        <v>43606.4315740741</v>
      </c>
      <c r="T766" t="s">
        <v>144</v>
      </c>
      <c r="U766" t="s">
        <v>135</v>
      </c>
      <c r="V766" t="s">
        <v>1139</v>
      </c>
      <c r="W766" s="1">
        <v>37621</v>
      </c>
      <c r="Y766">
        <v>1227830322</v>
      </c>
      <c r="AA766">
        <v>100193041032</v>
      </c>
      <c r="AF766" t="s">
        <v>46</v>
      </c>
      <c r="AG766" t="s">
        <v>267</v>
      </c>
      <c r="AH766">
        <v>0</v>
      </c>
      <c r="AI766" t="s">
        <v>148</v>
      </c>
      <c r="AJ766">
        <v>105676.7181</v>
      </c>
      <c r="AK766">
        <v>1860.5056</v>
      </c>
      <c r="AL766">
        <v>56.8</v>
      </c>
      <c r="AM766">
        <v>4001</v>
      </c>
      <c r="AN766" t="s">
        <v>199</v>
      </c>
      <c r="AO766" t="s">
        <v>268</v>
      </c>
      <c r="AP766" t="s">
        <v>269</v>
      </c>
      <c r="AR766">
        <f t="shared" si="181"/>
        <v>1860.5056</v>
      </c>
      <c r="AS766">
        <f t="shared" si="182"/>
        <v>105676.7181</v>
      </c>
      <c r="AT766" s="2">
        <f t="shared" si="183"/>
        <v>50</v>
      </c>
      <c r="AU766" s="2">
        <f t="shared" si="184"/>
        <v>12651.438099999999</v>
      </c>
      <c r="AV766" s="3">
        <f t="shared" si="176"/>
        <v>1E-3</v>
      </c>
      <c r="AW766" s="2">
        <f t="shared" si="185"/>
        <v>3.162859525</v>
      </c>
      <c r="AX766" s="2">
        <f t="shared" si="177"/>
        <v>432167.92</v>
      </c>
      <c r="AY766" s="2">
        <f t="shared" si="178"/>
        <v>66</v>
      </c>
      <c r="AZ766" s="2">
        <f t="shared" si="186"/>
        <v>3.162859525</v>
      </c>
      <c r="BA766" s="2">
        <f t="shared" si="187"/>
        <v>3.162859525</v>
      </c>
      <c r="BB766" s="2">
        <f t="shared" si="188"/>
        <v>3.162859525</v>
      </c>
      <c r="BC766" s="2">
        <f t="shared" si="189"/>
        <v>3.162859525</v>
      </c>
      <c r="BD766" s="2">
        <f t="shared" si="190"/>
        <v>3.162859525</v>
      </c>
      <c r="BE766" s="2">
        <f t="shared" si="191"/>
        <v>3.162859525</v>
      </c>
      <c r="BF766" s="2">
        <f t="shared" si="179"/>
        <v>1</v>
      </c>
      <c r="BG766" s="2"/>
      <c r="BH766" s="2">
        <f t="shared" si="180"/>
        <v>3.162859525</v>
      </c>
    </row>
    <row r="767" spans="1:60" x14ac:dyDescent="0.25">
      <c r="A767">
        <v>2231945</v>
      </c>
      <c r="B767">
        <v>132394666</v>
      </c>
      <c r="C767" t="s">
        <v>132</v>
      </c>
      <c r="D767">
        <v>2019</v>
      </c>
      <c r="E767">
        <v>0.33</v>
      </c>
      <c r="F767">
        <v>2314</v>
      </c>
      <c r="G767">
        <v>0</v>
      </c>
      <c r="H767">
        <v>2258</v>
      </c>
      <c r="I767">
        <v>684301.96</v>
      </c>
      <c r="J767">
        <v>0</v>
      </c>
      <c r="K767">
        <v>0</v>
      </c>
      <c r="L767">
        <v>1</v>
      </c>
      <c r="M767" t="s">
        <v>1140</v>
      </c>
      <c r="N767">
        <v>462053.99</v>
      </c>
      <c r="O767">
        <v>37.9</v>
      </c>
      <c r="P767" t="s">
        <v>58</v>
      </c>
      <c r="Q767" t="s">
        <v>59</v>
      </c>
      <c r="R767" t="s">
        <v>60</v>
      </c>
      <c r="S767" s="1">
        <v>43606.439733796302</v>
      </c>
      <c r="T767" t="s">
        <v>144</v>
      </c>
      <c r="U767" t="s">
        <v>135</v>
      </c>
      <c r="V767" t="s">
        <v>1141</v>
      </c>
      <c r="W767" s="1">
        <v>37621</v>
      </c>
      <c r="Y767">
        <v>1228157595</v>
      </c>
      <c r="AA767">
        <v>100080177560</v>
      </c>
      <c r="AD767" t="s">
        <v>62</v>
      </c>
      <c r="AF767" t="s">
        <v>46</v>
      </c>
      <c r="AG767" t="s">
        <v>267</v>
      </c>
      <c r="AH767">
        <v>0</v>
      </c>
      <c r="AI767" t="s">
        <v>148</v>
      </c>
      <c r="AJ767">
        <v>70479.571500000005</v>
      </c>
      <c r="AK767">
        <v>1859.6193000000001</v>
      </c>
      <c r="AL767">
        <v>37.9</v>
      </c>
      <c r="AM767">
        <v>4001</v>
      </c>
      <c r="AN767" t="s">
        <v>199</v>
      </c>
      <c r="AO767" t="s">
        <v>268</v>
      </c>
      <c r="AP767" t="s">
        <v>269</v>
      </c>
      <c r="AR767">
        <f t="shared" si="181"/>
        <v>1859.6193000000001</v>
      </c>
      <c r="AS767">
        <f t="shared" si="182"/>
        <v>70479.571500000005</v>
      </c>
      <c r="AT767" s="2">
        <f t="shared" si="183"/>
        <v>50</v>
      </c>
      <c r="AU767" s="2" t="str">
        <f t="shared" si="184"/>
        <v>вычет превышает налог</v>
      </c>
      <c r="AV767" s="3">
        <f t="shared" si="176"/>
        <v>1E-3</v>
      </c>
      <c r="AW767" s="2">
        <f t="shared" si="185"/>
        <v>0</v>
      </c>
      <c r="AX767" s="2">
        <f t="shared" si="177"/>
        <v>462053.99</v>
      </c>
      <c r="AY767" s="2" t="str">
        <f t="shared" si="178"/>
        <v>льгота</v>
      </c>
      <c r="AZ767" s="2">
        <f t="shared" si="186"/>
        <v>0</v>
      </c>
      <c r="BA767" s="2" t="str">
        <f t="shared" si="187"/>
        <v>льгота</v>
      </c>
      <c r="BB767" s="2">
        <f t="shared" si="188"/>
        <v>0</v>
      </c>
      <c r="BC767" s="2" t="str">
        <f t="shared" si="189"/>
        <v>льгота</v>
      </c>
      <c r="BD767" s="2">
        <f t="shared" si="190"/>
        <v>0</v>
      </c>
      <c r="BE767" s="2" t="str">
        <f t="shared" si="191"/>
        <v>льгота</v>
      </c>
      <c r="BF767" s="2" t="str">
        <f t="shared" si="179"/>
        <v>льгота</v>
      </c>
      <c r="BG767" s="2"/>
      <c r="BH767" s="2" t="str">
        <f t="shared" si="180"/>
        <v>льгота</v>
      </c>
    </row>
    <row r="768" spans="1:60" x14ac:dyDescent="0.25">
      <c r="A768">
        <v>2194831</v>
      </c>
      <c r="B768">
        <v>13233108</v>
      </c>
      <c r="C768" t="s">
        <v>132</v>
      </c>
      <c r="D768">
        <v>2019</v>
      </c>
      <c r="E768">
        <v>0.14000000000000001</v>
      </c>
      <c r="F768">
        <v>575</v>
      </c>
      <c r="G768">
        <v>561</v>
      </c>
      <c r="H768">
        <v>0</v>
      </c>
      <c r="I768">
        <v>400897.81</v>
      </c>
      <c r="J768">
        <v>0</v>
      </c>
      <c r="K768">
        <v>0</v>
      </c>
      <c r="L768">
        <v>1</v>
      </c>
      <c r="M768" t="s">
        <v>1142</v>
      </c>
      <c r="N768">
        <v>270694</v>
      </c>
      <c r="O768">
        <v>44.9</v>
      </c>
      <c r="P768" t="s">
        <v>41</v>
      </c>
      <c r="Q768" t="s">
        <v>42</v>
      </c>
      <c r="R768" t="s">
        <v>42</v>
      </c>
      <c r="S768" s="1">
        <v>43606.434340277803</v>
      </c>
      <c r="T768" t="s">
        <v>144</v>
      </c>
      <c r="U768" t="s">
        <v>135</v>
      </c>
      <c r="V768" t="s">
        <v>1143</v>
      </c>
      <c r="W768" s="1">
        <v>41220</v>
      </c>
      <c r="Y768">
        <v>1227941066</v>
      </c>
      <c r="AA768">
        <v>100153318058</v>
      </c>
      <c r="AF768" t="s">
        <v>46</v>
      </c>
      <c r="AG768" t="s">
        <v>267</v>
      </c>
      <c r="AH768">
        <v>0</v>
      </c>
      <c r="AI768" t="s">
        <v>148</v>
      </c>
      <c r="AJ768">
        <v>83513.057100000005</v>
      </c>
      <c r="AK768">
        <v>1859.979</v>
      </c>
      <c r="AL768">
        <v>44.9</v>
      </c>
      <c r="AM768">
        <v>4001</v>
      </c>
      <c r="AN768" t="s">
        <v>199</v>
      </c>
      <c r="AO768" t="s">
        <v>268</v>
      </c>
      <c r="AP768" t="s">
        <v>269</v>
      </c>
      <c r="AR768">
        <f t="shared" si="181"/>
        <v>1859.979</v>
      </c>
      <c r="AS768">
        <f t="shared" si="182"/>
        <v>83513.057100000005</v>
      </c>
      <c r="AT768" s="2">
        <f t="shared" si="183"/>
        <v>50</v>
      </c>
      <c r="AU768" s="2" t="str">
        <f t="shared" si="184"/>
        <v>вычет превышает налог</v>
      </c>
      <c r="AV768" s="3">
        <f t="shared" si="176"/>
        <v>1E-3</v>
      </c>
      <c r="AW768" s="2">
        <f t="shared" si="185"/>
        <v>0</v>
      </c>
      <c r="AX768" s="2">
        <f t="shared" si="177"/>
        <v>270694</v>
      </c>
      <c r="AY768" s="2">
        <f t="shared" si="178"/>
        <v>575</v>
      </c>
      <c r="AZ768" s="2">
        <f t="shared" si="186"/>
        <v>0</v>
      </c>
      <c r="BA768" s="2" t="str">
        <f t="shared" si="187"/>
        <v>вычет превышает налог</v>
      </c>
      <c r="BB768" s="2">
        <f t="shared" si="188"/>
        <v>0</v>
      </c>
      <c r="BC768" s="2" t="str">
        <f t="shared" si="189"/>
        <v>вычет превышает налог</v>
      </c>
      <c r="BD768" s="2">
        <f t="shared" si="190"/>
        <v>0</v>
      </c>
      <c r="BE768" s="2" t="str">
        <f t="shared" si="191"/>
        <v>вычет превышает налог</v>
      </c>
      <c r="BF768" s="2" t="str">
        <f t="shared" si="179"/>
        <v>вычет превышает налог</v>
      </c>
      <c r="BG768" s="2"/>
      <c r="BH768" s="2" t="str">
        <f t="shared" si="180"/>
        <v>вычет превышает налог</v>
      </c>
    </row>
    <row r="769" spans="1:60" x14ac:dyDescent="0.25">
      <c r="A769">
        <v>2232281</v>
      </c>
      <c r="B769">
        <v>132394668</v>
      </c>
      <c r="C769" t="s">
        <v>132</v>
      </c>
      <c r="D769">
        <v>2019</v>
      </c>
      <c r="E769">
        <v>0.33</v>
      </c>
      <c r="F769">
        <v>2867</v>
      </c>
      <c r="G769">
        <v>0</v>
      </c>
      <c r="H769">
        <v>2797</v>
      </c>
      <c r="I769">
        <v>847577.46</v>
      </c>
      <c r="J769">
        <v>0</v>
      </c>
      <c r="K769">
        <v>0</v>
      </c>
      <c r="L769">
        <v>1</v>
      </c>
      <c r="M769" t="s">
        <v>1144</v>
      </c>
      <c r="N769">
        <v>572300.78</v>
      </c>
      <c r="O769">
        <v>43.8</v>
      </c>
      <c r="P769" t="s">
        <v>58</v>
      </c>
      <c r="Q769" t="s">
        <v>59</v>
      </c>
      <c r="R769" t="s">
        <v>130</v>
      </c>
      <c r="S769" s="1">
        <v>43606.438958333303</v>
      </c>
      <c r="T769" t="s">
        <v>144</v>
      </c>
      <c r="U769" t="s">
        <v>135</v>
      </c>
      <c r="V769" t="s">
        <v>1145</v>
      </c>
      <c r="W769" s="1">
        <v>37621</v>
      </c>
      <c r="Y769">
        <v>1228124262</v>
      </c>
      <c r="AA769">
        <v>100114087445</v>
      </c>
      <c r="AD769" t="s">
        <v>188</v>
      </c>
      <c r="AF769" t="s">
        <v>46</v>
      </c>
      <c r="AG769" t="s">
        <v>267</v>
      </c>
      <c r="AH769">
        <v>0</v>
      </c>
      <c r="AI769" t="s">
        <v>148</v>
      </c>
      <c r="AJ769">
        <v>81464.728099999993</v>
      </c>
      <c r="AK769">
        <v>1859.9253000000001</v>
      </c>
      <c r="AL769">
        <v>43.8</v>
      </c>
      <c r="AM769">
        <v>4001</v>
      </c>
      <c r="AN769" t="s">
        <v>199</v>
      </c>
      <c r="AO769" t="s">
        <v>268</v>
      </c>
      <c r="AP769" t="s">
        <v>269</v>
      </c>
      <c r="AR769">
        <f t="shared" si="181"/>
        <v>1859.9253000000001</v>
      </c>
      <c r="AS769">
        <f t="shared" si="182"/>
        <v>81464.728099999993</v>
      </c>
      <c r="AT769" s="2">
        <f t="shared" si="183"/>
        <v>50</v>
      </c>
      <c r="AU769" s="2" t="str">
        <f t="shared" si="184"/>
        <v>вычет превышает налог</v>
      </c>
      <c r="AV769" s="3">
        <f t="shared" si="176"/>
        <v>1E-3</v>
      </c>
      <c r="AW769" s="2">
        <f t="shared" si="185"/>
        <v>0</v>
      </c>
      <c r="AX769" s="2">
        <f t="shared" si="177"/>
        <v>572300.78</v>
      </c>
      <c r="AY769" s="2" t="str">
        <f t="shared" si="178"/>
        <v>льгота</v>
      </c>
      <c r="AZ769" s="2">
        <f t="shared" si="186"/>
        <v>0</v>
      </c>
      <c r="BA769" s="2" t="str">
        <f t="shared" si="187"/>
        <v>льгота</v>
      </c>
      <c r="BB769" s="2">
        <f t="shared" si="188"/>
        <v>0</v>
      </c>
      <c r="BC769" s="2" t="str">
        <f t="shared" si="189"/>
        <v>льгота</v>
      </c>
      <c r="BD769" s="2">
        <f t="shared" si="190"/>
        <v>0</v>
      </c>
      <c r="BE769" s="2" t="str">
        <f t="shared" si="191"/>
        <v>льгота</v>
      </c>
      <c r="BF769" s="2" t="str">
        <f t="shared" si="179"/>
        <v>льгота</v>
      </c>
      <c r="BG769" s="2"/>
      <c r="BH769" s="2" t="str">
        <f t="shared" si="180"/>
        <v>льгота</v>
      </c>
    </row>
    <row r="770" spans="1:60" x14ac:dyDescent="0.25">
      <c r="A770">
        <v>2212406</v>
      </c>
      <c r="B770">
        <v>13095296</v>
      </c>
      <c r="C770" t="s">
        <v>132</v>
      </c>
      <c r="D770">
        <v>2019</v>
      </c>
      <c r="E770">
        <v>0.04</v>
      </c>
      <c r="F770">
        <v>122</v>
      </c>
      <c r="G770">
        <v>119</v>
      </c>
      <c r="H770">
        <v>0</v>
      </c>
      <c r="I770">
        <v>296263.65000000002</v>
      </c>
      <c r="J770">
        <v>0</v>
      </c>
      <c r="K770">
        <v>0</v>
      </c>
      <c r="L770">
        <v>1</v>
      </c>
      <c r="M770" t="s">
        <v>1146</v>
      </c>
      <c r="N770">
        <v>200042.98</v>
      </c>
      <c r="O770">
        <v>50.4</v>
      </c>
      <c r="P770" t="s">
        <v>41</v>
      </c>
      <c r="Q770" t="s">
        <v>42</v>
      </c>
      <c r="R770" t="s">
        <v>42</v>
      </c>
      <c r="S770" s="1">
        <v>43606.457893518498</v>
      </c>
      <c r="T770" t="s">
        <v>144</v>
      </c>
      <c r="U770" t="s">
        <v>135</v>
      </c>
      <c r="V770" t="s">
        <v>1147</v>
      </c>
      <c r="W770" s="1">
        <v>36998</v>
      </c>
      <c r="Y770">
        <v>1228930577</v>
      </c>
      <c r="AA770">
        <v>100080770138</v>
      </c>
      <c r="AF770" t="s">
        <v>46</v>
      </c>
      <c r="AG770" t="s">
        <v>267</v>
      </c>
      <c r="AH770">
        <v>0</v>
      </c>
      <c r="AI770" t="s">
        <v>148</v>
      </c>
      <c r="AJ770">
        <v>93755.7785</v>
      </c>
      <c r="AK770">
        <v>1860.2337</v>
      </c>
      <c r="AL770">
        <v>50.4</v>
      </c>
      <c r="AM770">
        <v>4001</v>
      </c>
      <c r="AN770" t="s">
        <v>199</v>
      </c>
      <c r="AO770" t="s">
        <v>268</v>
      </c>
      <c r="AP770" t="s">
        <v>269</v>
      </c>
      <c r="AR770">
        <f t="shared" si="181"/>
        <v>1860.2337</v>
      </c>
      <c r="AS770">
        <f t="shared" si="182"/>
        <v>93755.7785</v>
      </c>
      <c r="AT770" s="2">
        <f t="shared" si="183"/>
        <v>50</v>
      </c>
      <c r="AU770" s="2">
        <f t="shared" si="184"/>
        <v>744.09350000000268</v>
      </c>
      <c r="AV770" s="3">
        <f t="shared" si="176"/>
        <v>1E-3</v>
      </c>
      <c r="AW770" s="2">
        <f t="shared" si="185"/>
        <v>0.74409350000000274</v>
      </c>
      <c r="AX770" s="2">
        <f t="shared" si="177"/>
        <v>200042.98</v>
      </c>
      <c r="AY770" s="2">
        <f t="shared" si="178"/>
        <v>122</v>
      </c>
      <c r="AZ770" s="2">
        <f t="shared" si="186"/>
        <v>0.74409350000000274</v>
      </c>
      <c r="BA770" s="2">
        <f t="shared" si="187"/>
        <v>0.74409350000000274</v>
      </c>
      <c r="BB770" s="2">
        <f t="shared" si="188"/>
        <v>0.74409350000000274</v>
      </c>
      <c r="BC770" s="2">
        <f t="shared" si="189"/>
        <v>0.74409350000000274</v>
      </c>
      <c r="BD770" s="2">
        <f t="shared" si="190"/>
        <v>0.74409350000000274</v>
      </c>
      <c r="BE770" s="2">
        <f t="shared" si="191"/>
        <v>0.74409350000000274</v>
      </c>
      <c r="BF770" s="2">
        <f t="shared" si="179"/>
        <v>1</v>
      </c>
      <c r="BG770" s="2"/>
      <c r="BH770" s="2">
        <f t="shared" si="180"/>
        <v>0.74409350000000274</v>
      </c>
    </row>
    <row r="771" spans="1:60" x14ac:dyDescent="0.25">
      <c r="A771">
        <v>2253575</v>
      </c>
      <c r="B771">
        <v>166140616</v>
      </c>
      <c r="C771" t="s">
        <v>132</v>
      </c>
      <c r="D771">
        <v>2019</v>
      </c>
      <c r="E771">
        <v>0</v>
      </c>
      <c r="F771">
        <v>0</v>
      </c>
      <c r="G771">
        <v>0</v>
      </c>
      <c r="H771">
        <v>0</v>
      </c>
      <c r="I771">
        <v>0</v>
      </c>
      <c r="J771">
        <v>0</v>
      </c>
      <c r="K771">
        <v>0</v>
      </c>
      <c r="L771">
        <v>1</v>
      </c>
      <c r="M771" t="s">
        <v>1148</v>
      </c>
      <c r="O771">
        <v>40.4</v>
      </c>
      <c r="P771" t="s">
        <v>41</v>
      </c>
      <c r="Q771" t="s">
        <v>42</v>
      </c>
      <c r="R771" t="s">
        <v>42</v>
      </c>
      <c r="S771" s="1">
        <v>43606.440451388902</v>
      </c>
      <c r="T771" t="s">
        <v>144</v>
      </c>
      <c r="U771" t="s">
        <v>135</v>
      </c>
      <c r="V771" t="s">
        <v>1149</v>
      </c>
      <c r="W771" s="1">
        <v>42142</v>
      </c>
      <c r="Y771">
        <v>1228187006</v>
      </c>
      <c r="AA771">
        <v>100090760520</v>
      </c>
      <c r="AF771" t="s">
        <v>46</v>
      </c>
      <c r="AG771" t="s">
        <v>267</v>
      </c>
      <c r="AH771">
        <v>0</v>
      </c>
      <c r="AI771" t="s">
        <v>148</v>
      </c>
      <c r="AJ771">
        <v>75134.021200000003</v>
      </c>
      <c r="AK771">
        <v>1859.7529999999999</v>
      </c>
      <c r="AL771">
        <v>40.4</v>
      </c>
      <c r="AM771">
        <v>4001</v>
      </c>
      <c r="AN771" t="s">
        <v>199</v>
      </c>
      <c r="AO771" t="s">
        <v>268</v>
      </c>
      <c r="AP771" t="s">
        <v>269</v>
      </c>
      <c r="AR771">
        <f t="shared" si="181"/>
        <v>1859.7529999999999</v>
      </c>
      <c r="AS771">
        <f t="shared" si="182"/>
        <v>75134.021200000003</v>
      </c>
      <c r="AT771" s="2">
        <f t="shared" si="183"/>
        <v>50</v>
      </c>
      <c r="AU771" s="2" t="str">
        <f t="shared" si="184"/>
        <v>вычет превышает налог</v>
      </c>
      <c r="AV771" s="3">
        <f t="shared" ref="AV771:AV834" si="192">IF(OR(AND(AQ771="Список",AP771="Прочие объекты"),AS771&gt;300000000),2%,IF(VLOOKUP(AP771,$BJ$3:$BM$10,3,FALSE)=0,VLOOKUP(AP771,$BJ$3:$BM$10,2,FALSE),IF(AU771&gt;=VLOOKUP(AP771,$BJ$3:$BM$10,3,FALSE),VLOOKUP(AP771,$BJ$3:$BM$10,4,FALSE),VLOOKUP(AP771,$BJ$3:$BM$10,2,FALSE))))</f>
        <v>1E-3</v>
      </c>
      <c r="AW771" s="2">
        <f t="shared" si="185"/>
        <v>0</v>
      </c>
      <c r="AX771" s="2">
        <f t="shared" ref="AX771:AX834" si="193">N771</f>
        <v>0</v>
      </c>
      <c r="AY771" s="2">
        <f t="shared" ref="AY771:AY834" si="194">IF(H771&gt;0,"льгота",F771)</f>
        <v>0</v>
      </c>
      <c r="AZ771" s="2">
        <f t="shared" si="186"/>
        <v>0</v>
      </c>
      <c r="BA771" s="2" t="str">
        <f t="shared" si="187"/>
        <v>вычет превышает налог</v>
      </c>
      <c r="BB771" s="2">
        <f t="shared" si="188"/>
        <v>0</v>
      </c>
      <c r="BC771" s="2" t="str">
        <f t="shared" si="189"/>
        <v>вычет превышает налог</v>
      </c>
      <c r="BD771" s="2">
        <f t="shared" si="190"/>
        <v>0</v>
      </c>
      <c r="BE771" s="2" t="str">
        <f t="shared" si="191"/>
        <v>вычет превышает налог</v>
      </c>
      <c r="BF771" s="2" t="str">
        <f t="shared" ref="BF771:BF834" si="195">IF(BC771="льгота","льгота",IF(BC771="вычет превышает налог","вычет превышает налог",BE771/BC771))</f>
        <v>вычет превышает налог</v>
      </c>
      <c r="BG771" s="2"/>
      <c r="BH771" s="2" t="str">
        <f t="shared" ref="BH771:BH834" si="196">IF(H771&gt;0,"льгота",IF(AU771="вычет превышает налог","вычет превышает налог",(IF(AND(AR771="Список",OR(AQ771="Гараж",AQ771="Машино-место")),IF(BF771&gt;$BG$3,BC771*$BG$3,BE771),IF(AR771="Список",BE771,IF(BF771&gt;$BG$3,BC771*$BG$3,BE771))))))</f>
        <v>вычет превышает налог</v>
      </c>
    </row>
    <row r="772" spans="1:60" x14ac:dyDescent="0.25">
      <c r="A772">
        <v>2183822</v>
      </c>
      <c r="B772">
        <v>13091695</v>
      </c>
      <c r="C772" t="s">
        <v>132</v>
      </c>
      <c r="D772">
        <v>2019</v>
      </c>
      <c r="E772">
        <v>0.04</v>
      </c>
      <c r="F772">
        <v>60</v>
      </c>
      <c r="G772">
        <v>59</v>
      </c>
      <c r="H772">
        <v>0</v>
      </c>
      <c r="I772">
        <v>146629.85</v>
      </c>
      <c r="J772">
        <v>0</v>
      </c>
      <c r="K772">
        <v>0</v>
      </c>
      <c r="L772">
        <v>0.33333000000000002</v>
      </c>
      <c r="M772" t="s">
        <v>1150</v>
      </c>
      <c r="N772">
        <v>297022</v>
      </c>
      <c r="O772">
        <v>30.6</v>
      </c>
      <c r="P772" t="s">
        <v>41</v>
      </c>
      <c r="Q772" t="s">
        <v>42</v>
      </c>
      <c r="R772" t="s">
        <v>42</v>
      </c>
      <c r="S772" s="1">
        <v>43606.440115740697</v>
      </c>
      <c r="T772" t="s">
        <v>144</v>
      </c>
      <c r="U772" t="s">
        <v>135</v>
      </c>
      <c r="V772" t="s">
        <v>1151</v>
      </c>
      <c r="W772" s="1">
        <v>42171</v>
      </c>
      <c r="Y772">
        <v>1228173757</v>
      </c>
      <c r="AA772">
        <v>100097809588</v>
      </c>
      <c r="AF772" t="s">
        <v>46</v>
      </c>
      <c r="AG772" t="s">
        <v>267</v>
      </c>
      <c r="AH772">
        <v>0</v>
      </c>
      <c r="AI772" t="s">
        <v>148</v>
      </c>
      <c r="AJ772">
        <v>56891.149700000002</v>
      </c>
      <c r="AK772">
        <v>1859.1878999999999</v>
      </c>
      <c r="AL772">
        <v>30.6</v>
      </c>
      <c r="AM772">
        <v>4001</v>
      </c>
      <c r="AN772" t="s">
        <v>199</v>
      </c>
      <c r="AO772" t="s">
        <v>268</v>
      </c>
      <c r="AP772" t="s">
        <v>269</v>
      </c>
      <c r="AR772">
        <f t="shared" ref="AR772:AR835" si="197">AK772</f>
        <v>1859.1878999999999</v>
      </c>
      <c r="AS772">
        <f t="shared" ref="AS772:AS835" si="198">AJ772</f>
        <v>56891.149700000002</v>
      </c>
      <c r="AT772" s="2">
        <f t="shared" ref="AT772:AT835" si="199">IF(AP772="Квартира",20,IF(AP772="Комната",10,IF(AP772="Часть жилого дома",20,IF(AP772="Жилой дом",50,0))))</f>
        <v>50</v>
      </c>
      <c r="AU772" s="2" t="str">
        <f t="shared" ref="AU772:AU835" si="200">IF(AS772-(AR772*AT772)&gt;0,AS772-(AR772*AT772),"вычет превышает налог")</f>
        <v>вычет превышает налог</v>
      </c>
      <c r="AV772" s="3">
        <f t="shared" si="192"/>
        <v>1E-3</v>
      </c>
      <c r="AW772" s="2">
        <f t="shared" ref="AW772:AW835" si="201">IF(AU772="вычет превышает налог",0,AU772*AV772*L772)</f>
        <v>0</v>
      </c>
      <c r="AX772" s="2">
        <f t="shared" si="193"/>
        <v>297022</v>
      </c>
      <c r="AY772" s="2">
        <f t="shared" si="194"/>
        <v>60</v>
      </c>
      <c r="AZ772" s="2">
        <f t="shared" ref="AZ772:AZ835" si="202">IF(AQ772="Список",AW772,IF($AW772&gt;$AY772,($AW772-$AY772)*0.2+$AY772,$AW772))</f>
        <v>0</v>
      </c>
      <c r="BA772" s="2" t="str">
        <f t="shared" ref="BA772:BA835" si="203">IF($H772&gt;0,"льгота",IF(AU772="вычет превышает налог","вычет превышает налог",AZ772))</f>
        <v>вычет превышает налог</v>
      </c>
      <c r="BB772" s="2">
        <f t="shared" ref="BB772:BB835" si="204">IF(AQ772="Список",AW772,IF($AW772&gt;$AY772,($AW772-$AY772)*0.4+$AY772,$AW772))</f>
        <v>0</v>
      </c>
      <c r="BC772" s="2" t="str">
        <f t="shared" ref="BC772:BC835" si="205">IF($H772&gt;0,"льгота",IF(AU772="вычет превышает налог","вычет превышает налог",BB772))</f>
        <v>вычет превышает налог</v>
      </c>
      <c r="BD772" s="2">
        <f t="shared" ref="BD772:BD835" si="206">IF(AQ772="Список",AW772,IF($AW772&gt;$AY772,($AW772-$AY772)*0.6+$AY772,$AW772))</f>
        <v>0</v>
      </c>
      <c r="BE772" s="2" t="str">
        <f t="shared" ref="BE772:BE835" si="207">IF($H772&gt;0,"льгота",IF(AU772="вычет превышает налог","вычет превышает налог",BD772))</f>
        <v>вычет превышает налог</v>
      </c>
      <c r="BF772" s="2" t="str">
        <f t="shared" si="195"/>
        <v>вычет превышает налог</v>
      </c>
      <c r="BG772" s="2"/>
      <c r="BH772" s="2" t="str">
        <f t="shared" si="196"/>
        <v>вычет превышает налог</v>
      </c>
    </row>
    <row r="773" spans="1:60" x14ac:dyDescent="0.25">
      <c r="A773">
        <v>2183823</v>
      </c>
      <c r="B773">
        <v>13091695</v>
      </c>
      <c r="C773" t="s">
        <v>132</v>
      </c>
      <c r="D773">
        <v>2019</v>
      </c>
      <c r="E773">
        <v>0.04</v>
      </c>
      <c r="F773">
        <v>60</v>
      </c>
      <c r="G773">
        <v>59</v>
      </c>
      <c r="H773">
        <v>0</v>
      </c>
      <c r="I773">
        <v>146629.85</v>
      </c>
      <c r="J773">
        <v>0</v>
      </c>
      <c r="K773">
        <v>0</v>
      </c>
      <c r="L773">
        <v>0.33333000000000002</v>
      </c>
      <c r="M773" t="s">
        <v>1150</v>
      </c>
      <c r="N773">
        <v>297022</v>
      </c>
      <c r="O773">
        <v>30.6</v>
      </c>
      <c r="P773" t="s">
        <v>41</v>
      </c>
      <c r="Q773" t="s">
        <v>42</v>
      </c>
      <c r="R773" t="s">
        <v>42</v>
      </c>
      <c r="S773" s="1">
        <v>43606.440127314803</v>
      </c>
      <c r="T773" t="s">
        <v>144</v>
      </c>
      <c r="U773" t="s">
        <v>135</v>
      </c>
      <c r="V773" t="s">
        <v>1151</v>
      </c>
      <c r="W773" s="1">
        <v>42171</v>
      </c>
      <c r="Y773">
        <v>1228174226</v>
      </c>
      <c r="AA773">
        <v>100138253269</v>
      </c>
      <c r="AF773" t="s">
        <v>46</v>
      </c>
      <c r="AG773" t="s">
        <v>267</v>
      </c>
      <c r="AH773">
        <v>0</v>
      </c>
      <c r="AI773" t="s">
        <v>148</v>
      </c>
      <c r="AJ773">
        <v>56891.149700000002</v>
      </c>
      <c r="AK773">
        <v>1859.1878999999999</v>
      </c>
      <c r="AL773">
        <v>30.6</v>
      </c>
      <c r="AM773">
        <v>4001</v>
      </c>
      <c r="AN773" t="s">
        <v>199</v>
      </c>
      <c r="AO773" t="s">
        <v>268</v>
      </c>
      <c r="AP773" t="s">
        <v>269</v>
      </c>
      <c r="AR773">
        <f t="shared" si="197"/>
        <v>1859.1878999999999</v>
      </c>
      <c r="AS773">
        <f t="shared" si="198"/>
        <v>56891.149700000002</v>
      </c>
      <c r="AT773" s="2">
        <f t="shared" si="199"/>
        <v>50</v>
      </c>
      <c r="AU773" s="2" t="str">
        <f t="shared" si="200"/>
        <v>вычет превышает налог</v>
      </c>
      <c r="AV773" s="3">
        <f t="shared" si="192"/>
        <v>1E-3</v>
      </c>
      <c r="AW773" s="2">
        <f t="shared" si="201"/>
        <v>0</v>
      </c>
      <c r="AX773" s="2">
        <f t="shared" si="193"/>
        <v>297022</v>
      </c>
      <c r="AY773" s="2">
        <f t="shared" si="194"/>
        <v>60</v>
      </c>
      <c r="AZ773" s="2">
        <f t="shared" si="202"/>
        <v>0</v>
      </c>
      <c r="BA773" s="2" t="str">
        <f t="shared" si="203"/>
        <v>вычет превышает налог</v>
      </c>
      <c r="BB773" s="2">
        <f t="shared" si="204"/>
        <v>0</v>
      </c>
      <c r="BC773" s="2" t="str">
        <f t="shared" si="205"/>
        <v>вычет превышает налог</v>
      </c>
      <c r="BD773" s="2">
        <f t="shared" si="206"/>
        <v>0</v>
      </c>
      <c r="BE773" s="2" t="str">
        <f t="shared" si="207"/>
        <v>вычет превышает налог</v>
      </c>
      <c r="BF773" s="2" t="str">
        <f t="shared" si="195"/>
        <v>вычет превышает налог</v>
      </c>
      <c r="BG773" s="2"/>
      <c r="BH773" s="2" t="str">
        <f t="shared" si="196"/>
        <v>вычет превышает налог</v>
      </c>
    </row>
    <row r="774" spans="1:60" x14ac:dyDescent="0.25">
      <c r="A774">
        <v>2183824</v>
      </c>
      <c r="B774">
        <v>13091695</v>
      </c>
      <c r="C774" t="s">
        <v>132</v>
      </c>
      <c r="D774">
        <v>2019</v>
      </c>
      <c r="E774">
        <v>0.04</v>
      </c>
      <c r="F774">
        <v>60</v>
      </c>
      <c r="G774">
        <v>59</v>
      </c>
      <c r="H774">
        <v>0</v>
      </c>
      <c r="I774">
        <v>146629.85</v>
      </c>
      <c r="J774">
        <v>0</v>
      </c>
      <c r="K774">
        <v>0</v>
      </c>
      <c r="L774">
        <v>0.33333000000000002</v>
      </c>
      <c r="M774" t="s">
        <v>1150</v>
      </c>
      <c r="N774">
        <v>297022</v>
      </c>
      <c r="O774">
        <v>30.6</v>
      </c>
      <c r="P774" t="s">
        <v>41</v>
      </c>
      <c r="Q774" t="s">
        <v>42</v>
      </c>
      <c r="R774" t="s">
        <v>42</v>
      </c>
      <c r="S774" s="1">
        <v>43606.454178240703</v>
      </c>
      <c r="T774" t="s">
        <v>144</v>
      </c>
      <c r="U774" t="s">
        <v>135</v>
      </c>
      <c r="V774" t="s">
        <v>1151</v>
      </c>
      <c r="W774" s="1">
        <v>42171</v>
      </c>
      <c r="Y774">
        <v>1228766583</v>
      </c>
      <c r="AA774">
        <v>100205547004</v>
      </c>
      <c r="AF774" t="s">
        <v>46</v>
      </c>
      <c r="AG774" t="s">
        <v>267</v>
      </c>
      <c r="AH774">
        <v>0</v>
      </c>
      <c r="AI774" t="s">
        <v>148</v>
      </c>
      <c r="AJ774">
        <v>56891.149700000002</v>
      </c>
      <c r="AK774">
        <v>1859.1878999999999</v>
      </c>
      <c r="AL774">
        <v>30.6</v>
      </c>
      <c r="AM774">
        <v>4001</v>
      </c>
      <c r="AN774" t="s">
        <v>199</v>
      </c>
      <c r="AO774" t="s">
        <v>268</v>
      </c>
      <c r="AP774" t="s">
        <v>269</v>
      </c>
      <c r="AR774">
        <f t="shared" si="197"/>
        <v>1859.1878999999999</v>
      </c>
      <c r="AS774">
        <f t="shared" si="198"/>
        <v>56891.149700000002</v>
      </c>
      <c r="AT774" s="2">
        <f t="shared" si="199"/>
        <v>50</v>
      </c>
      <c r="AU774" s="2" t="str">
        <f t="shared" si="200"/>
        <v>вычет превышает налог</v>
      </c>
      <c r="AV774" s="3">
        <f t="shared" si="192"/>
        <v>1E-3</v>
      </c>
      <c r="AW774" s="2">
        <f t="shared" si="201"/>
        <v>0</v>
      </c>
      <c r="AX774" s="2">
        <f t="shared" si="193"/>
        <v>297022</v>
      </c>
      <c r="AY774" s="2">
        <f t="shared" si="194"/>
        <v>60</v>
      </c>
      <c r="AZ774" s="2">
        <f t="shared" si="202"/>
        <v>0</v>
      </c>
      <c r="BA774" s="2" t="str">
        <f t="shared" si="203"/>
        <v>вычет превышает налог</v>
      </c>
      <c r="BB774" s="2">
        <f t="shared" si="204"/>
        <v>0</v>
      </c>
      <c r="BC774" s="2" t="str">
        <f t="shared" si="205"/>
        <v>вычет превышает налог</v>
      </c>
      <c r="BD774" s="2">
        <f t="shared" si="206"/>
        <v>0</v>
      </c>
      <c r="BE774" s="2" t="str">
        <f t="shared" si="207"/>
        <v>вычет превышает налог</v>
      </c>
      <c r="BF774" s="2" t="str">
        <f t="shared" si="195"/>
        <v>вычет превышает налог</v>
      </c>
      <c r="BG774" s="2"/>
      <c r="BH774" s="2" t="str">
        <f t="shared" si="196"/>
        <v>вычет превышает налог</v>
      </c>
    </row>
    <row r="775" spans="1:60" x14ac:dyDescent="0.25">
      <c r="A775">
        <v>2196158</v>
      </c>
      <c r="B775">
        <v>13095429</v>
      </c>
      <c r="C775" t="s">
        <v>132</v>
      </c>
      <c r="D775">
        <v>2019</v>
      </c>
      <c r="E775">
        <v>0.14000000000000001</v>
      </c>
      <c r="F775">
        <v>434</v>
      </c>
      <c r="G775">
        <v>423</v>
      </c>
      <c r="H775">
        <v>0</v>
      </c>
      <c r="I775">
        <v>302408.5</v>
      </c>
      <c r="J775">
        <v>0</v>
      </c>
      <c r="K775">
        <v>0</v>
      </c>
      <c r="L775">
        <v>1</v>
      </c>
      <c r="M775" t="s">
        <v>1152</v>
      </c>
      <c r="N775">
        <v>204192.1</v>
      </c>
      <c r="O775">
        <v>43.2</v>
      </c>
      <c r="P775" t="s">
        <v>41</v>
      </c>
      <c r="Q775" t="s">
        <v>42</v>
      </c>
      <c r="R775" t="s">
        <v>42</v>
      </c>
      <c r="S775" s="1">
        <v>43606.457337963002</v>
      </c>
      <c r="T775" t="s">
        <v>144</v>
      </c>
      <c r="U775" t="s">
        <v>135</v>
      </c>
      <c r="V775" t="s">
        <v>1153</v>
      </c>
      <c r="W775" s="1">
        <v>41082</v>
      </c>
      <c r="Y775">
        <v>1228905381</v>
      </c>
      <c r="AA775">
        <v>100090760499</v>
      </c>
      <c r="AF775" t="s">
        <v>46</v>
      </c>
      <c r="AG775" t="s">
        <v>267</v>
      </c>
      <c r="AH775">
        <v>0</v>
      </c>
      <c r="AI775" t="s">
        <v>148</v>
      </c>
      <c r="AJ775">
        <v>80347.4899</v>
      </c>
      <c r="AK775">
        <v>1859.8956000000001</v>
      </c>
      <c r="AL775">
        <v>43.2</v>
      </c>
      <c r="AM775">
        <v>4001</v>
      </c>
      <c r="AN775" t="s">
        <v>199</v>
      </c>
      <c r="AO775" t="s">
        <v>268</v>
      </c>
      <c r="AP775" t="s">
        <v>269</v>
      </c>
      <c r="AR775">
        <f t="shared" si="197"/>
        <v>1859.8956000000001</v>
      </c>
      <c r="AS775">
        <f t="shared" si="198"/>
        <v>80347.4899</v>
      </c>
      <c r="AT775" s="2">
        <f t="shared" si="199"/>
        <v>50</v>
      </c>
      <c r="AU775" s="2" t="str">
        <f t="shared" si="200"/>
        <v>вычет превышает налог</v>
      </c>
      <c r="AV775" s="3">
        <f t="shared" si="192"/>
        <v>1E-3</v>
      </c>
      <c r="AW775" s="2">
        <f t="shared" si="201"/>
        <v>0</v>
      </c>
      <c r="AX775" s="2">
        <f t="shared" si="193"/>
        <v>204192.1</v>
      </c>
      <c r="AY775" s="2">
        <f t="shared" si="194"/>
        <v>434</v>
      </c>
      <c r="AZ775" s="2">
        <f t="shared" si="202"/>
        <v>0</v>
      </c>
      <c r="BA775" s="2" t="str">
        <f t="shared" si="203"/>
        <v>вычет превышает налог</v>
      </c>
      <c r="BB775" s="2">
        <f t="shared" si="204"/>
        <v>0</v>
      </c>
      <c r="BC775" s="2" t="str">
        <f t="shared" si="205"/>
        <v>вычет превышает налог</v>
      </c>
      <c r="BD775" s="2">
        <f t="shared" si="206"/>
        <v>0</v>
      </c>
      <c r="BE775" s="2" t="str">
        <f t="shared" si="207"/>
        <v>вычет превышает налог</v>
      </c>
      <c r="BF775" s="2" t="str">
        <f t="shared" si="195"/>
        <v>вычет превышает налог</v>
      </c>
      <c r="BG775" s="2"/>
      <c r="BH775" s="2" t="str">
        <f t="shared" si="196"/>
        <v>вычет превышает налог</v>
      </c>
    </row>
    <row r="776" spans="1:60" x14ac:dyDescent="0.25">
      <c r="A776">
        <v>2223628</v>
      </c>
      <c r="B776">
        <v>122951158</v>
      </c>
      <c r="C776" t="s">
        <v>132</v>
      </c>
      <c r="D776">
        <v>2019</v>
      </c>
      <c r="E776">
        <v>0.04</v>
      </c>
      <c r="F776">
        <v>69</v>
      </c>
      <c r="G776">
        <v>67</v>
      </c>
      <c r="H776">
        <v>0</v>
      </c>
      <c r="I776">
        <v>167535.32999999999</v>
      </c>
      <c r="J776">
        <v>0</v>
      </c>
      <c r="K776">
        <v>0</v>
      </c>
      <c r="L776">
        <v>0.5</v>
      </c>
      <c r="M776" t="s">
        <v>1154</v>
      </c>
      <c r="N776">
        <v>226246.22</v>
      </c>
      <c r="O776">
        <v>35.4</v>
      </c>
      <c r="P776" t="s">
        <v>41</v>
      </c>
      <c r="Q776" t="s">
        <v>42</v>
      </c>
      <c r="R776" t="s">
        <v>42</v>
      </c>
      <c r="S776" s="1">
        <v>43606.433715277803</v>
      </c>
      <c r="T776" t="s">
        <v>144</v>
      </c>
      <c r="U776" t="s">
        <v>135</v>
      </c>
      <c r="V776" t="s">
        <v>1155</v>
      </c>
      <c r="W776" s="1">
        <v>42963</v>
      </c>
      <c r="Y776">
        <v>1227915626</v>
      </c>
      <c r="AA776">
        <v>100097809520</v>
      </c>
      <c r="AF776" t="s">
        <v>46</v>
      </c>
      <c r="AG776" t="s">
        <v>267</v>
      </c>
      <c r="AH776">
        <v>0</v>
      </c>
      <c r="AI776" t="s">
        <v>148</v>
      </c>
      <c r="AJ776">
        <v>65825.556599999996</v>
      </c>
      <c r="AK776">
        <v>1859.479</v>
      </c>
      <c r="AL776">
        <v>35.4</v>
      </c>
      <c r="AM776">
        <v>4001</v>
      </c>
      <c r="AN776" t="s">
        <v>199</v>
      </c>
      <c r="AO776" t="s">
        <v>268</v>
      </c>
      <c r="AP776" t="s">
        <v>269</v>
      </c>
      <c r="AR776">
        <f t="shared" si="197"/>
        <v>1859.479</v>
      </c>
      <c r="AS776">
        <f t="shared" si="198"/>
        <v>65825.556599999996</v>
      </c>
      <c r="AT776" s="2">
        <f t="shared" si="199"/>
        <v>50</v>
      </c>
      <c r="AU776" s="2" t="str">
        <f t="shared" si="200"/>
        <v>вычет превышает налог</v>
      </c>
      <c r="AV776" s="3">
        <f t="shared" si="192"/>
        <v>1E-3</v>
      </c>
      <c r="AW776" s="2">
        <f t="shared" si="201"/>
        <v>0</v>
      </c>
      <c r="AX776" s="2">
        <f t="shared" si="193"/>
        <v>226246.22</v>
      </c>
      <c r="AY776" s="2">
        <f t="shared" si="194"/>
        <v>69</v>
      </c>
      <c r="AZ776" s="2">
        <f t="shared" si="202"/>
        <v>0</v>
      </c>
      <c r="BA776" s="2" t="str">
        <f t="shared" si="203"/>
        <v>вычет превышает налог</v>
      </c>
      <c r="BB776" s="2">
        <f t="shared" si="204"/>
        <v>0</v>
      </c>
      <c r="BC776" s="2" t="str">
        <f t="shared" si="205"/>
        <v>вычет превышает налог</v>
      </c>
      <c r="BD776" s="2">
        <f t="shared" si="206"/>
        <v>0</v>
      </c>
      <c r="BE776" s="2" t="str">
        <f t="shared" si="207"/>
        <v>вычет превышает налог</v>
      </c>
      <c r="BF776" s="2" t="str">
        <f t="shared" si="195"/>
        <v>вычет превышает налог</v>
      </c>
      <c r="BG776" s="2"/>
      <c r="BH776" s="2" t="str">
        <f t="shared" si="196"/>
        <v>вычет превышает налог</v>
      </c>
    </row>
    <row r="777" spans="1:60" x14ac:dyDescent="0.25">
      <c r="A777">
        <v>2223629</v>
      </c>
      <c r="B777">
        <v>122951158</v>
      </c>
      <c r="C777" t="s">
        <v>132</v>
      </c>
      <c r="D777">
        <v>2019</v>
      </c>
      <c r="E777">
        <v>0.04</v>
      </c>
      <c r="F777">
        <v>69</v>
      </c>
      <c r="G777">
        <v>67</v>
      </c>
      <c r="H777">
        <v>0</v>
      </c>
      <c r="I777">
        <v>167535.32999999999</v>
      </c>
      <c r="J777">
        <v>0</v>
      </c>
      <c r="K777">
        <v>0</v>
      </c>
      <c r="L777">
        <v>0.5</v>
      </c>
      <c r="M777" t="s">
        <v>1154</v>
      </c>
      <c r="N777">
        <v>226246.22</v>
      </c>
      <c r="O777">
        <v>35.4</v>
      </c>
      <c r="P777" t="s">
        <v>41</v>
      </c>
      <c r="Q777" t="s">
        <v>42</v>
      </c>
      <c r="R777" t="s">
        <v>42</v>
      </c>
      <c r="S777" s="1">
        <v>43606.455266203702</v>
      </c>
      <c r="T777" t="s">
        <v>144</v>
      </c>
      <c r="U777" t="s">
        <v>135</v>
      </c>
      <c r="V777" t="s">
        <v>1155</v>
      </c>
      <c r="W777" s="1">
        <v>42963</v>
      </c>
      <c r="Y777">
        <v>1228816988</v>
      </c>
      <c r="AA777">
        <v>100138272411</v>
      </c>
      <c r="AF777" t="s">
        <v>46</v>
      </c>
      <c r="AG777" t="s">
        <v>267</v>
      </c>
      <c r="AH777">
        <v>0</v>
      </c>
      <c r="AI777" t="s">
        <v>148</v>
      </c>
      <c r="AJ777">
        <v>65825.556599999996</v>
      </c>
      <c r="AK777">
        <v>1859.479</v>
      </c>
      <c r="AL777">
        <v>35.4</v>
      </c>
      <c r="AM777">
        <v>4001</v>
      </c>
      <c r="AN777" t="s">
        <v>199</v>
      </c>
      <c r="AO777" t="s">
        <v>268</v>
      </c>
      <c r="AP777" t="s">
        <v>269</v>
      </c>
      <c r="AR777">
        <f t="shared" si="197"/>
        <v>1859.479</v>
      </c>
      <c r="AS777">
        <f t="shared" si="198"/>
        <v>65825.556599999996</v>
      </c>
      <c r="AT777" s="2">
        <f t="shared" si="199"/>
        <v>50</v>
      </c>
      <c r="AU777" s="2" t="str">
        <f t="shared" si="200"/>
        <v>вычет превышает налог</v>
      </c>
      <c r="AV777" s="3">
        <f t="shared" si="192"/>
        <v>1E-3</v>
      </c>
      <c r="AW777" s="2">
        <f t="shared" si="201"/>
        <v>0</v>
      </c>
      <c r="AX777" s="2">
        <f t="shared" si="193"/>
        <v>226246.22</v>
      </c>
      <c r="AY777" s="2">
        <f t="shared" si="194"/>
        <v>69</v>
      </c>
      <c r="AZ777" s="2">
        <f t="shared" si="202"/>
        <v>0</v>
      </c>
      <c r="BA777" s="2" t="str">
        <f t="shared" si="203"/>
        <v>вычет превышает налог</v>
      </c>
      <c r="BB777" s="2">
        <f t="shared" si="204"/>
        <v>0</v>
      </c>
      <c r="BC777" s="2" t="str">
        <f t="shared" si="205"/>
        <v>вычет превышает налог</v>
      </c>
      <c r="BD777" s="2">
        <f t="shared" si="206"/>
        <v>0</v>
      </c>
      <c r="BE777" s="2" t="str">
        <f t="shared" si="207"/>
        <v>вычет превышает налог</v>
      </c>
      <c r="BF777" s="2" t="str">
        <f t="shared" si="195"/>
        <v>вычет превышает налог</v>
      </c>
      <c r="BG777" s="2"/>
      <c r="BH777" s="2" t="str">
        <f t="shared" si="196"/>
        <v>вычет превышает налог</v>
      </c>
    </row>
    <row r="778" spans="1:60" x14ac:dyDescent="0.25">
      <c r="A778">
        <v>2197352</v>
      </c>
      <c r="B778">
        <v>13091696</v>
      </c>
      <c r="C778" t="s">
        <v>132</v>
      </c>
      <c r="D778">
        <v>2019</v>
      </c>
      <c r="E778">
        <v>0.33</v>
      </c>
      <c r="F778">
        <v>2443</v>
      </c>
      <c r="G778">
        <v>2383</v>
      </c>
      <c r="H778">
        <v>0</v>
      </c>
      <c r="I778">
        <v>722222.82</v>
      </c>
      <c r="J778">
        <v>0</v>
      </c>
      <c r="K778">
        <v>0</v>
      </c>
      <c r="L778">
        <v>1</v>
      </c>
      <c r="M778" t="s">
        <v>1156</v>
      </c>
      <c r="N778">
        <v>487658.89</v>
      </c>
      <c r="O778">
        <v>44.6</v>
      </c>
      <c r="P778" t="s">
        <v>41</v>
      </c>
      <c r="Q778" t="s">
        <v>42</v>
      </c>
      <c r="R778" t="s">
        <v>42</v>
      </c>
      <c r="S778" s="1">
        <v>43606.456273148098</v>
      </c>
      <c r="T778" t="s">
        <v>144</v>
      </c>
      <c r="U778" t="s">
        <v>135</v>
      </c>
      <c r="V778" t="s">
        <v>1157</v>
      </c>
      <c r="W778" s="1">
        <v>38737</v>
      </c>
      <c r="Y778">
        <v>1228858448</v>
      </c>
      <c r="AA778">
        <v>100170299120</v>
      </c>
      <c r="AF778" t="s">
        <v>46</v>
      </c>
      <c r="AG778" t="s">
        <v>267</v>
      </c>
      <c r="AH778">
        <v>0</v>
      </c>
      <c r="AI778" t="s">
        <v>148</v>
      </c>
      <c r="AJ778">
        <v>82954.412200000006</v>
      </c>
      <c r="AK778">
        <v>1859.9644000000001</v>
      </c>
      <c r="AL778">
        <v>44.6</v>
      </c>
      <c r="AM778">
        <v>4001</v>
      </c>
      <c r="AN778" t="s">
        <v>199</v>
      </c>
      <c r="AO778" t="s">
        <v>268</v>
      </c>
      <c r="AP778" t="s">
        <v>269</v>
      </c>
      <c r="AR778">
        <f t="shared" si="197"/>
        <v>1859.9644000000001</v>
      </c>
      <c r="AS778">
        <f t="shared" si="198"/>
        <v>82954.412200000006</v>
      </c>
      <c r="AT778" s="2">
        <f t="shared" si="199"/>
        <v>50</v>
      </c>
      <c r="AU778" s="2" t="str">
        <f t="shared" si="200"/>
        <v>вычет превышает налог</v>
      </c>
      <c r="AV778" s="3">
        <f t="shared" si="192"/>
        <v>1E-3</v>
      </c>
      <c r="AW778" s="2">
        <f t="shared" si="201"/>
        <v>0</v>
      </c>
      <c r="AX778" s="2">
        <f t="shared" si="193"/>
        <v>487658.89</v>
      </c>
      <c r="AY778" s="2">
        <f t="shared" si="194"/>
        <v>2443</v>
      </c>
      <c r="AZ778" s="2">
        <f t="shared" si="202"/>
        <v>0</v>
      </c>
      <c r="BA778" s="2" t="str">
        <f t="shared" si="203"/>
        <v>вычет превышает налог</v>
      </c>
      <c r="BB778" s="2">
        <f t="shared" si="204"/>
        <v>0</v>
      </c>
      <c r="BC778" s="2" t="str">
        <f t="shared" si="205"/>
        <v>вычет превышает налог</v>
      </c>
      <c r="BD778" s="2">
        <f t="shared" si="206"/>
        <v>0</v>
      </c>
      <c r="BE778" s="2" t="str">
        <f t="shared" si="207"/>
        <v>вычет превышает налог</v>
      </c>
      <c r="BF778" s="2" t="str">
        <f t="shared" si="195"/>
        <v>вычет превышает налог</v>
      </c>
      <c r="BG778" s="2"/>
      <c r="BH778" s="2" t="str">
        <f t="shared" si="196"/>
        <v>вычет превышает налог</v>
      </c>
    </row>
    <row r="779" spans="1:60" x14ac:dyDescent="0.25">
      <c r="A779">
        <v>2234168</v>
      </c>
      <c r="B779">
        <v>132394690</v>
      </c>
      <c r="C779" t="s">
        <v>132</v>
      </c>
      <c r="D779">
        <v>2019</v>
      </c>
      <c r="E779">
        <v>0.04</v>
      </c>
      <c r="F779">
        <v>56</v>
      </c>
      <c r="G779">
        <v>55</v>
      </c>
      <c r="H779">
        <v>0</v>
      </c>
      <c r="I779">
        <v>138202.10999999999</v>
      </c>
      <c r="J779">
        <v>0</v>
      </c>
      <c r="K779">
        <v>0</v>
      </c>
      <c r="L779">
        <v>0.2</v>
      </c>
      <c r="M779" t="s">
        <v>1158</v>
      </c>
      <c r="N779">
        <v>466583.76</v>
      </c>
      <c r="O779">
        <v>40.4</v>
      </c>
      <c r="P779" t="s">
        <v>41</v>
      </c>
      <c r="Q779" t="s">
        <v>42</v>
      </c>
      <c r="R779" t="s">
        <v>42</v>
      </c>
      <c r="S779" s="1">
        <v>43606.455208333296</v>
      </c>
      <c r="T779" t="s">
        <v>144</v>
      </c>
      <c r="U779" t="s">
        <v>135</v>
      </c>
      <c r="V779" t="s">
        <v>1159</v>
      </c>
      <c r="W779" s="1">
        <v>42199</v>
      </c>
      <c r="Y779">
        <v>1228814346</v>
      </c>
      <c r="AA779">
        <v>100058781672</v>
      </c>
      <c r="AF779" t="s">
        <v>46</v>
      </c>
      <c r="AG779" t="s">
        <v>267</v>
      </c>
      <c r="AH779">
        <v>0</v>
      </c>
      <c r="AI779" t="s">
        <v>148</v>
      </c>
      <c r="AJ779">
        <v>75134.021200000003</v>
      </c>
      <c r="AK779">
        <v>1859.7529999999999</v>
      </c>
      <c r="AL779">
        <v>40.4</v>
      </c>
      <c r="AM779">
        <v>4001</v>
      </c>
      <c r="AN779" t="s">
        <v>199</v>
      </c>
      <c r="AO779" t="s">
        <v>268</v>
      </c>
      <c r="AP779" t="s">
        <v>269</v>
      </c>
      <c r="AR779">
        <f t="shared" si="197"/>
        <v>1859.7529999999999</v>
      </c>
      <c r="AS779">
        <f t="shared" si="198"/>
        <v>75134.021200000003</v>
      </c>
      <c r="AT779" s="2">
        <f t="shared" si="199"/>
        <v>50</v>
      </c>
      <c r="AU779" s="2" t="str">
        <f t="shared" si="200"/>
        <v>вычет превышает налог</v>
      </c>
      <c r="AV779" s="3">
        <f t="shared" si="192"/>
        <v>1E-3</v>
      </c>
      <c r="AW779" s="2">
        <f t="shared" si="201"/>
        <v>0</v>
      </c>
      <c r="AX779" s="2">
        <f t="shared" si="193"/>
        <v>466583.76</v>
      </c>
      <c r="AY779" s="2">
        <f t="shared" si="194"/>
        <v>56</v>
      </c>
      <c r="AZ779" s="2">
        <f t="shared" si="202"/>
        <v>0</v>
      </c>
      <c r="BA779" s="2" t="str">
        <f t="shared" si="203"/>
        <v>вычет превышает налог</v>
      </c>
      <c r="BB779" s="2">
        <f t="shared" si="204"/>
        <v>0</v>
      </c>
      <c r="BC779" s="2" t="str">
        <f t="shared" si="205"/>
        <v>вычет превышает налог</v>
      </c>
      <c r="BD779" s="2">
        <f t="shared" si="206"/>
        <v>0</v>
      </c>
      <c r="BE779" s="2" t="str">
        <f t="shared" si="207"/>
        <v>вычет превышает налог</v>
      </c>
      <c r="BF779" s="2" t="str">
        <f t="shared" si="195"/>
        <v>вычет превышает налог</v>
      </c>
      <c r="BG779" s="2"/>
      <c r="BH779" s="2" t="str">
        <f t="shared" si="196"/>
        <v>вычет превышает налог</v>
      </c>
    </row>
    <row r="780" spans="1:60" x14ac:dyDescent="0.25">
      <c r="A780">
        <v>2234169</v>
      </c>
      <c r="B780">
        <v>132394690</v>
      </c>
      <c r="C780" t="s">
        <v>132</v>
      </c>
      <c r="D780">
        <v>2019</v>
      </c>
      <c r="E780">
        <v>0.04</v>
      </c>
      <c r="F780">
        <v>56</v>
      </c>
      <c r="G780">
        <v>55</v>
      </c>
      <c r="H780">
        <v>0</v>
      </c>
      <c r="I780">
        <v>138202.10999999999</v>
      </c>
      <c r="J780">
        <v>0</v>
      </c>
      <c r="K780">
        <v>0</v>
      </c>
      <c r="L780">
        <v>0.2</v>
      </c>
      <c r="M780" t="s">
        <v>1158</v>
      </c>
      <c r="N780">
        <v>466583.76</v>
      </c>
      <c r="O780">
        <v>40.4</v>
      </c>
      <c r="P780" t="s">
        <v>41</v>
      </c>
      <c r="Q780" t="s">
        <v>42</v>
      </c>
      <c r="R780" t="s">
        <v>42</v>
      </c>
      <c r="S780" s="1">
        <v>43606.441828703697</v>
      </c>
      <c r="T780" t="s">
        <v>144</v>
      </c>
      <c r="U780" t="s">
        <v>135</v>
      </c>
      <c r="V780" t="s">
        <v>1159</v>
      </c>
      <c r="W780" s="1">
        <v>42199</v>
      </c>
      <c r="Y780">
        <v>1228243482</v>
      </c>
      <c r="AA780">
        <v>100139879618</v>
      </c>
      <c r="AF780" t="s">
        <v>46</v>
      </c>
      <c r="AG780" t="s">
        <v>267</v>
      </c>
      <c r="AH780">
        <v>0</v>
      </c>
      <c r="AI780" t="s">
        <v>148</v>
      </c>
      <c r="AJ780">
        <v>75134.021200000003</v>
      </c>
      <c r="AK780">
        <v>1859.7529999999999</v>
      </c>
      <c r="AL780">
        <v>40.4</v>
      </c>
      <c r="AM780">
        <v>4001</v>
      </c>
      <c r="AN780" t="s">
        <v>199</v>
      </c>
      <c r="AO780" t="s">
        <v>268</v>
      </c>
      <c r="AP780" t="s">
        <v>269</v>
      </c>
      <c r="AR780">
        <f t="shared" si="197"/>
        <v>1859.7529999999999</v>
      </c>
      <c r="AS780">
        <f t="shared" si="198"/>
        <v>75134.021200000003</v>
      </c>
      <c r="AT780" s="2">
        <f t="shared" si="199"/>
        <v>50</v>
      </c>
      <c r="AU780" s="2" t="str">
        <f t="shared" si="200"/>
        <v>вычет превышает налог</v>
      </c>
      <c r="AV780" s="3">
        <f t="shared" si="192"/>
        <v>1E-3</v>
      </c>
      <c r="AW780" s="2">
        <f t="shared" si="201"/>
        <v>0</v>
      </c>
      <c r="AX780" s="2">
        <f t="shared" si="193"/>
        <v>466583.76</v>
      </c>
      <c r="AY780" s="2">
        <f t="shared" si="194"/>
        <v>56</v>
      </c>
      <c r="AZ780" s="2">
        <f t="shared" si="202"/>
        <v>0</v>
      </c>
      <c r="BA780" s="2" t="str">
        <f t="shared" si="203"/>
        <v>вычет превышает налог</v>
      </c>
      <c r="BB780" s="2">
        <f t="shared" si="204"/>
        <v>0</v>
      </c>
      <c r="BC780" s="2" t="str">
        <f t="shared" si="205"/>
        <v>вычет превышает налог</v>
      </c>
      <c r="BD780" s="2">
        <f t="shared" si="206"/>
        <v>0</v>
      </c>
      <c r="BE780" s="2" t="str">
        <f t="shared" si="207"/>
        <v>вычет превышает налог</v>
      </c>
      <c r="BF780" s="2" t="str">
        <f t="shared" si="195"/>
        <v>вычет превышает налог</v>
      </c>
      <c r="BG780" s="2"/>
      <c r="BH780" s="2" t="str">
        <f t="shared" si="196"/>
        <v>вычет превышает налог</v>
      </c>
    </row>
    <row r="781" spans="1:60" x14ac:dyDescent="0.25">
      <c r="A781">
        <v>2234170</v>
      </c>
      <c r="B781">
        <v>132394690</v>
      </c>
      <c r="C781" t="s">
        <v>132</v>
      </c>
      <c r="D781">
        <v>2019</v>
      </c>
      <c r="E781">
        <v>0.04</v>
      </c>
      <c r="F781">
        <v>56</v>
      </c>
      <c r="G781">
        <v>55</v>
      </c>
      <c r="H781">
        <v>0</v>
      </c>
      <c r="I781">
        <v>138202.10999999999</v>
      </c>
      <c r="J781">
        <v>0</v>
      </c>
      <c r="K781">
        <v>0</v>
      </c>
      <c r="L781">
        <v>0.2</v>
      </c>
      <c r="M781" t="s">
        <v>1158</v>
      </c>
      <c r="N781">
        <v>466583.76</v>
      </c>
      <c r="O781">
        <v>40.4</v>
      </c>
      <c r="P781" t="s">
        <v>41</v>
      </c>
      <c r="Q781" t="s">
        <v>42</v>
      </c>
      <c r="R781" t="s">
        <v>42</v>
      </c>
      <c r="S781" s="1">
        <v>43606.458611111098</v>
      </c>
      <c r="T781" t="s">
        <v>144</v>
      </c>
      <c r="U781" t="s">
        <v>135</v>
      </c>
      <c r="V781" t="s">
        <v>1159</v>
      </c>
      <c r="W781" s="1">
        <v>42199</v>
      </c>
      <c r="Y781">
        <v>1228960177</v>
      </c>
      <c r="AA781">
        <v>100153827002</v>
      </c>
      <c r="AF781" t="s">
        <v>46</v>
      </c>
      <c r="AG781" t="s">
        <v>267</v>
      </c>
      <c r="AH781">
        <v>0</v>
      </c>
      <c r="AI781" t="s">
        <v>148</v>
      </c>
      <c r="AJ781">
        <v>75134.021200000003</v>
      </c>
      <c r="AK781">
        <v>1859.7529999999999</v>
      </c>
      <c r="AL781">
        <v>40.4</v>
      </c>
      <c r="AM781">
        <v>4001</v>
      </c>
      <c r="AN781" t="s">
        <v>199</v>
      </c>
      <c r="AO781" t="s">
        <v>268</v>
      </c>
      <c r="AP781" t="s">
        <v>269</v>
      </c>
      <c r="AR781">
        <f t="shared" si="197"/>
        <v>1859.7529999999999</v>
      </c>
      <c r="AS781">
        <f t="shared" si="198"/>
        <v>75134.021200000003</v>
      </c>
      <c r="AT781" s="2">
        <f t="shared" si="199"/>
        <v>50</v>
      </c>
      <c r="AU781" s="2" t="str">
        <f t="shared" si="200"/>
        <v>вычет превышает налог</v>
      </c>
      <c r="AV781" s="3">
        <f t="shared" si="192"/>
        <v>1E-3</v>
      </c>
      <c r="AW781" s="2">
        <f t="shared" si="201"/>
        <v>0</v>
      </c>
      <c r="AX781" s="2">
        <f t="shared" si="193"/>
        <v>466583.76</v>
      </c>
      <c r="AY781" s="2">
        <f t="shared" si="194"/>
        <v>56</v>
      </c>
      <c r="AZ781" s="2">
        <f t="shared" si="202"/>
        <v>0</v>
      </c>
      <c r="BA781" s="2" t="str">
        <f t="shared" si="203"/>
        <v>вычет превышает налог</v>
      </c>
      <c r="BB781" s="2">
        <f t="shared" si="204"/>
        <v>0</v>
      </c>
      <c r="BC781" s="2" t="str">
        <f t="shared" si="205"/>
        <v>вычет превышает налог</v>
      </c>
      <c r="BD781" s="2">
        <f t="shared" si="206"/>
        <v>0</v>
      </c>
      <c r="BE781" s="2" t="str">
        <f t="shared" si="207"/>
        <v>вычет превышает налог</v>
      </c>
      <c r="BF781" s="2" t="str">
        <f t="shared" si="195"/>
        <v>вычет превышает налог</v>
      </c>
      <c r="BG781" s="2"/>
      <c r="BH781" s="2" t="str">
        <f t="shared" si="196"/>
        <v>вычет превышает налог</v>
      </c>
    </row>
    <row r="782" spans="1:60" x14ac:dyDescent="0.25">
      <c r="A782">
        <v>2234171</v>
      </c>
      <c r="B782">
        <v>132394690</v>
      </c>
      <c r="C782" t="s">
        <v>132</v>
      </c>
      <c r="D782">
        <v>2019</v>
      </c>
      <c r="E782">
        <v>0.04</v>
      </c>
      <c r="F782">
        <v>56</v>
      </c>
      <c r="G782">
        <v>55</v>
      </c>
      <c r="H782">
        <v>0</v>
      </c>
      <c r="I782">
        <v>138202.10999999999</v>
      </c>
      <c r="J782">
        <v>0</v>
      </c>
      <c r="K782">
        <v>0</v>
      </c>
      <c r="L782">
        <v>0.2</v>
      </c>
      <c r="M782" t="s">
        <v>1158</v>
      </c>
      <c r="N782">
        <v>466583.76</v>
      </c>
      <c r="O782">
        <v>40.4</v>
      </c>
      <c r="P782" t="s">
        <v>41</v>
      </c>
      <c r="Q782" t="s">
        <v>42</v>
      </c>
      <c r="R782" t="s">
        <v>42</v>
      </c>
      <c r="S782" s="1">
        <v>43606.431747685201</v>
      </c>
      <c r="T782" t="s">
        <v>144</v>
      </c>
      <c r="U782" t="s">
        <v>135</v>
      </c>
      <c r="V782" t="s">
        <v>1159</v>
      </c>
      <c r="W782" s="1">
        <v>42199</v>
      </c>
      <c r="Y782">
        <v>1227837492</v>
      </c>
      <c r="AA782">
        <v>2000103201373</v>
      </c>
      <c r="AF782" t="s">
        <v>46</v>
      </c>
      <c r="AG782" t="s">
        <v>267</v>
      </c>
      <c r="AH782">
        <v>0</v>
      </c>
      <c r="AI782" t="s">
        <v>148</v>
      </c>
      <c r="AJ782">
        <v>75134.021200000003</v>
      </c>
      <c r="AK782">
        <v>1859.7529999999999</v>
      </c>
      <c r="AL782">
        <v>40.4</v>
      </c>
      <c r="AM782">
        <v>4001</v>
      </c>
      <c r="AN782" t="s">
        <v>199</v>
      </c>
      <c r="AO782" t="s">
        <v>268</v>
      </c>
      <c r="AP782" t="s">
        <v>269</v>
      </c>
      <c r="AR782">
        <f t="shared" si="197"/>
        <v>1859.7529999999999</v>
      </c>
      <c r="AS782">
        <f t="shared" si="198"/>
        <v>75134.021200000003</v>
      </c>
      <c r="AT782" s="2">
        <f t="shared" si="199"/>
        <v>50</v>
      </c>
      <c r="AU782" s="2" t="str">
        <f t="shared" si="200"/>
        <v>вычет превышает налог</v>
      </c>
      <c r="AV782" s="3">
        <f t="shared" si="192"/>
        <v>1E-3</v>
      </c>
      <c r="AW782" s="2">
        <f t="shared" si="201"/>
        <v>0</v>
      </c>
      <c r="AX782" s="2">
        <f t="shared" si="193"/>
        <v>466583.76</v>
      </c>
      <c r="AY782" s="2">
        <f t="shared" si="194"/>
        <v>56</v>
      </c>
      <c r="AZ782" s="2">
        <f t="shared" si="202"/>
        <v>0</v>
      </c>
      <c r="BA782" s="2" t="str">
        <f t="shared" si="203"/>
        <v>вычет превышает налог</v>
      </c>
      <c r="BB782" s="2">
        <f t="shared" si="204"/>
        <v>0</v>
      </c>
      <c r="BC782" s="2" t="str">
        <f t="shared" si="205"/>
        <v>вычет превышает налог</v>
      </c>
      <c r="BD782" s="2">
        <f t="shared" si="206"/>
        <v>0</v>
      </c>
      <c r="BE782" s="2" t="str">
        <f t="shared" si="207"/>
        <v>вычет превышает налог</v>
      </c>
      <c r="BF782" s="2" t="str">
        <f t="shared" si="195"/>
        <v>вычет превышает налог</v>
      </c>
      <c r="BG782" s="2"/>
      <c r="BH782" s="2" t="str">
        <f t="shared" si="196"/>
        <v>вычет превышает налог</v>
      </c>
    </row>
    <row r="783" spans="1:60" x14ac:dyDescent="0.25">
      <c r="A783">
        <v>2234179</v>
      </c>
      <c r="B783">
        <v>132394690</v>
      </c>
      <c r="C783" t="s">
        <v>132</v>
      </c>
      <c r="D783">
        <v>2019</v>
      </c>
      <c r="E783">
        <v>0.04</v>
      </c>
      <c r="F783">
        <v>56</v>
      </c>
      <c r="G783">
        <v>55</v>
      </c>
      <c r="H783">
        <v>0</v>
      </c>
      <c r="I783">
        <v>138202.10999999999</v>
      </c>
      <c r="J783">
        <v>0</v>
      </c>
      <c r="K783">
        <v>0</v>
      </c>
      <c r="L783">
        <v>0.2</v>
      </c>
      <c r="M783" t="s">
        <v>1158</v>
      </c>
      <c r="N783">
        <v>466583.76</v>
      </c>
      <c r="O783">
        <v>40.4</v>
      </c>
      <c r="P783" t="s">
        <v>41</v>
      </c>
      <c r="Q783" t="s">
        <v>42</v>
      </c>
      <c r="R783" t="s">
        <v>42</v>
      </c>
      <c r="S783" s="1">
        <v>43606.434432870403</v>
      </c>
      <c r="T783" t="s">
        <v>144</v>
      </c>
      <c r="U783" t="s">
        <v>135</v>
      </c>
      <c r="V783" t="s">
        <v>1159</v>
      </c>
      <c r="W783" s="1">
        <v>42199</v>
      </c>
      <c r="Y783">
        <v>1227944888</v>
      </c>
      <c r="AA783">
        <v>2000107142596</v>
      </c>
      <c r="AF783" t="s">
        <v>46</v>
      </c>
      <c r="AG783" t="s">
        <v>267</v>
      </c>
      <c r="AH783">
        <v>0</v>
      </c>
      <c r="AI783" t="s">
        <v>148</v>
      </c>
      <c r="AJ783">
        <v>75134.021200000003</v>
      </c>
      <c r="AK783">
        <v>1859.7529999999999</v>
      </c>
      <c r="AL783">
        <v>40.4</v>
      </c>
      <c r="AM783">
        <v>4001</v>
      </c>
      <c r="AN783" t="s">
        <v>199</v>
      </c>
      <c r="AO783" t="s">
        <v>268</v>
      </c>
      <c r="AP783" t="s">
        <v>269</v>
      </c>
      <c r="AR783">
        <f t="shared" si="197"/>
        <v>1859.7529999999999</v>
      </c>
      <c r="AS783">
        <f t="shared" si="198"/>
        <v>75134.021200000003</v>
      </c>
      <c r="AT783" s="2">
        <f t="shared" si="199"/>
        <v>50</v>
      </c>
      <c r="AU783" s="2" t="str">
        <f t="shared" si="200"/>
        <v>вычет превышает налог</v>
      </c>
      <c r="AV783" s="3">
        <f t="shared" si="192"/>
        <v>1E-3</v>
      </c>
      <c r="AW783" s="2">
        <f t="shared" si="201"/>
        <v>0</v>
      </c>
      <c r="AX783" s="2">
        <f t="shared" si="193"/>
        <v>466583.76</v>
      </c>
      <c r="AY783" s="2">
        <f t="shared" si="194"/>
        <v>56</v>
      </c>
      <c r="AZ783" s="2">
        <f t="shared" si="202"/>
        <v>0</v>
      </c>
      <c r="BA783" s="2" t="str">
        <f t="shared" si="203"/>
        <v>вычет превышает налог</v>
      </c>
      <c r="BB783" s="2">
        <f t="shared" si="204"/>
        <v>0</v>
      </c>
      <c r="BC783" s="2" t="str">
        <f t="shared" si="205"/>
        <v>вычет превышает налог</v>
      </c>
      <c r="BD783" s="2">
        <f t="shared" si="206"/>
        <v>0</v>
      </c>
      <c r="BE783" s="2" t="str">
        <f t="shared" si="207"/>
        <v>вычет превышает налог</v>
      </c>
      <c r="BF783" s="2" t="str">
        <f t="shared" si="195"/>
        <v>вычет превышает налог</v>
      </c>
      <c r="BG783" s="2"/>
      <c r="BH783" s="2" t="str">
        <f t="shared" si="196"/>
        <v>вычет превышает налог</v>
      </c>
    </row>
    <row r="784" spans="1:60" x14ac:dyDescent="0.25">
      <c r="A784">
        <v>2258449</v>
      </c>
      <c r="B784">
        <v>179796541</v>
      </c>
      <c r="C784" t="s">
        <v>132</v>
      </c>
      <c r="D784">
        <v>2019</v>
      </c>
      <c r="E784">
        <v>0.33</v>
      </c>
      <c r="F784">
        <v>0</v>
      </c>
      <c r="G784">
        <v>0</v>
      </c>
      <c r="H784">
        <v>0</v>
      </c>
      <c r="I784">
        <v>0</v>
      </c>
      <c r="J784">
        <v>0</v>
      </c>
      <c r="K784">
        <v>0</v>
      </c>
      <c r="L784">
        <v>1</v>
      </c>
      <c r="M784" t="s">
        <v>1160</v>
      </c>
      <c r="O784">
        <v>31.7</v>
      </c>
      <c r="P784" t="s">
        <v>58</v>
      </c>
      <c r="Q784" t="s">
        <v>59</v>
      </c>
      <c r="R784" t="s">
        <v>60</v>
      </c>
      <c r="S784" s="1">
        <v>43606.457094907397</v>
      </c>
      <c r="T784" t="s">
        <v>144</v>
      </c>
      <c r="U784" t="s">
        <v>135</v>
      </c>
      <c r="V784" t="s">
        <v>1161</v>
      </c>
      <c r="W784" s="1">
        <v>42612</v>
      </c>
      <c r="Y784">
        <v>1228893963</v>
      </c>
      <c r="AA784">
        <v>100097808697</v>
      </c>
      <c r="AF784" t="s">
        <v>46</v>
      </c>
      <c r="AG784" t="s">
        <v>267</v>
      </c>
      <c r="AH784">
        <v>0</v>
      </c>
      <c r="AI784" t="s">
        <v>148</v>
      </c>
      <c r="AJ784">
        <v>58938.459600000002</v>
      </c>
      <c r="AK784">
        <v>1859.2574</v>
      </c>
      <c r="AL784">
        <v>31.7</v>
      </c>
      <c r="AM784">
        <v>4001</v>
      </c>
      <c r="AN784" t="s">
        <v>199</v>
      </c>
      <c r="AO784" t="s">
        <v>268</v>
      </c>
      <c r="AP784" t="s">
        <v>269</v>
      </c>
      <c r="AR784">
        <f t="shared" si="197"/>
        <v>1859.2574</v>
      </c>
      <c r="AS784">
        <f t="shared" si="198"/>
        <v>58938.459600000002</v>
      </c>
      <c r="AT784" s="2">
        <f t="shared" si="199"/>
        <v>50</v>
      </c>
      <c r="AU784" s="2" t="str">
        <f t="shared" si="200"/>
        <v>вычет превышает налог</v>
      </c>
      <c r="AV784" s="3">
        <f t="shared" si="192"/>
        <v>1E-3</v>
      </c>
      <c r="AW784" s="2">
        <f t="shared" si="201"/>
        <v>0</v>
      </c>
      <c r="AX784" s="2">
        <f t="shared" si="193"/>
        <v>0</v>
      </c>
      <c r="AY784" s="2">
        <f t="shared" si="194"/>
        <v>0</v>
      </c>
      <c r="AZ784" s="2">
        <f t="shared" si="202"/>
        <v>0</v>
      </c>
      <c r="BA784" s="2" t="str">
        <f t="shared" si="203"/>
        <v>вычет превышает налог</v>
      </c>
      <c r="BB784" s="2">
        <f t="shared" si="204"/>
        <v>0</v>
      </c>
      <c r="BC784" s="2" t="str">
        <f t="shared" si="205"/>
        <v>вычет превышает налог</v>
      </c>
      <c r="BD784" s="2">
        <f t="shared" si="206"/>
        <v>0</v>
      </c>
      <c r="BE784" s="2" t="str">
        <f t="shared" si="207"/>
        <v>вычет превышает налог</v>
      </c>
      <c r="BF784" s="2" t="str">
        <f t="shared" si="195"/>
        <v>вычет превышает налог</v>
      </c>
      <c r="BG784" s="2"/>
      <c r="BH784" s="2" t="str">
        <f t="shared" si="196"/>
        <v>вычет превышает налог</v>
      </c>
    </row>
    <row r="785" spans="1:60" x14ac:dyDescent="0.25">
      <c r="A785">
        <v>2256497</v>
      </c>
      <c r="B785">
        <v>173295946</v>
      </c>
      <c r="C785" t="s">
        <v>132</v>
      </c>
      <c r="D785">
        <v>2019</v>
      </c>
      <c r="E785">
        <v>0</v>
      </c>
      <c r="F785">
        <v>0</v>
      </c>
      <c r="G785">
        <v>0</v>
      </c>
      <c r="H785">
        <v>0</v>
      </c>
      <c r="I785">
        <v>0</v>
      </c>
      <c r="J785">
        <v>0</v>
      </c>
      <c r="K785">
        <v>0</v>
      </c>
      <c r="L785">
        <v>1</v>
      </c>
      <c r="M785" t="s">
        <v>1162</v>
      </c>
      <c r="O785">
        <v>41.4</v>
      </c>
      <c r="P785" t="s">
        <v>41</v>
      </c>
      <c r="Q785" t="s">
        <v>42</v>
      </c>
      <c r="R785" t="s">
        <v>42</v>
      </c>
      <c r="S785" s="1">
        <v>43606.436145833301</v>
      </c>
      <c r="T785" t="s">
        <v>144</v>
      </c>
      <c r="U785" t="s">
        <v>135</v>
      </c>
      <c r="V785" t="s">
        <v>1163</v>
      </c>
      <c r="W785" s="1">
        <v>42380</v>
      </c>
      <c r="Y785">
        <v>1228011373</v>
      </c>
      <c r="AA785">
        <v>100097815665</v>
      </c>
      <c r="AF785" t="s">
        <v>46</v>
      </c>
      <c r="AG785" t="s">
        <v>267</v>
      </c>
      <c r="AH785">
        <v>0</v>
      </c>
      <c r="AI785" t="s">
        <v>148</v>
      </c>
      <c r="AJ785">
        <v>76995.914600000004</v>
      </c>
      <c r="AK785">
        <v>1859.8046999999999</v>
      </c>
      <c r="AL785">
        <v>41.4</v>
      </c>
      <c r="AM785">
        <v>4001</v>
      </c>
      <c r="AN785" t="s">
        <v>199</v>
      </c>
      <c r="AO785" t="s">
        <v>268</v>
      </c>
      <c r="AP785" t="s">
        <v>269</v>
      </c>
      <c r="AR785">
        <f t="shared" si="197"/>
        <v>1859.8046999999999</v>
      </c>
      <c r="AS785">
        <f t="shared" si="198"/>
        <v>76995.914600000004</v>
      </c>
      <c r="AT785" s="2">
        <f t="shared" si="199"/>
        <v>50</v>
      </c>
      <c r="AU785" s="2" t="str">
        <f t="shared" si="200"/>
        <v>вычет превышает налог</v>
      </c>
      <c r="AV785" s="3">
        <f t="shared" si="192"/>
        <v>1E-3</v>
      </c>
      <c r="AW785" s="2">
        <f t="shared" si="201"/>
        <v>0</v>
      </c>
      <c r="AX785" s="2">
        <f t="shared" si="193"/>
        <v>0</v>
      </c>
      <c r="AY785" s="2">
        <f t="shared" si="194"/>
        <v>0</v>
      </c>
      <c r="AZ785" s="2">
        <f t="shared" si="202"/>
        <v>0</v>
      </c>
      <c r="BA785" s="2" t="str">
        <f t="shared" si="203"/>
        <v>вычет превышает налог</v>
      </c>
      <c r="BB785" s="2">
        <f t="shared" si="204"/>
        <v>0</v>
      </c>
      <c r="BC785" s="2" t="str">
        <f t="shared" si="205"/>
        <v>вычет превышает налог</v>
      </c>
      <c r="BD785" s="2">
        <f t="shared" si="206"/>
        <v>0</v>
      </c>
      <c r="BE785" s="2" t="str">
        <f t="shared" si="207"/>
        <v>вычет превышает налог</v>
      </c>
      <c r="BF785" s="2" t="str">
        <f t="shared" si="195"/>
        <v>вычет превышает налог</v>
      </c>
      <c r="BG785" s="2"/>
      <c r="BH785" s="2" t="str">
        <f t="shared" si="196"/>
        <v>вычет превышает налог</v>
      </c>
    </row>
    <row r="786" spans="1:60" x14ac:dyDescent="0.25">
      <c r="A786">
        <v>2185297</v>
      </c>
      <c r="B786">
        <v>13228665</v>
      </c>
      <c r="C786" t="s">
        <v>132</v>
      </c>
      <c r="D786">
        <v>2019</v>
      </c>
      <c r="E786">
        <v>0</v>
      </c>
      <c r="F786">
        <v>0</v>
      </c>
      <c r="G786">
        <v>0</v>
      </c>
      <c r="H786">
        <v>0</v>
      </c>
      <c r="I786">
        <v>0</v>
      </c>
      <c r="J786">
        <v>0</v>
      </c>
      <c r="K786">
        <v>0</v>
      </c>
      <c r="L786">
        <v>0.25</v>
      </c>
      <c r="M786" t="s">
        <v>1164</v>
      </c>
      <c r="O786">
        <v>53.2</v>
      </c>
      <c r="P786" t="s">
        <v>41</v>
      </c>
      <c r="Q786" t="s">
        <v>42</v>
      </c>
      <c r="R786" t="s">
        <v>42</v>
      </c>
      <c r="S786" s="1">
        <v>43606.436249999999</v>
      </c>
      <c r="T786" t="s">
        <v>144</v>
      </c>
      <c r="U786" t="s">
        <v>135</v>
      </c>
      <c r="V786" t="s">
        <v>1165</v>
      </c>
      <c r="W786" s="1">
        <v>42998</v>
      </c>
      <c r="Y786">
        <v>1228015476</v>
      </c>
      <c r="AA786">
        <v>100043170713</v>
      </c>
      <c r="AF786" t="s">
        <v>46</v>
      </c>
      <c r="AG786" t="s">
        <v>267</v>
      </c>
      <c r="AH786">
        <v>0</v>
      </c>
      <c r="AI786" t="s">
        <v>148</v>
      </c>
      <c r="AJ786">
        <v>98970.9179</v>
      </c>
      <c r="AK786">
        <v>1860.3556000000001</v>
      </c>
      <c r="AL786">
        <v>53.2</v>
      </c>
      <c r="AM786">
        <v>4001</v>
      </c>
      <c r="AN786" t="s">
        <v>199</v>
      </c>
      <c r="AO786" t="s">
        <v>268</v>
      </c>
      <c r="AP786" t="s">
        <v>269</v>
      </c>
      <c r="AR786">
        <f t="shared" si="197"/>
        <v>1860.3556000000001</v>
      </c>
      <c r="AS786">
        <f t="shared" si="198"/>
        <v>98970.9179</v>
      </c>
      <c r="AT786" s="2">
        <f t="shared" si="199"/>
        <v>50</v>
      </c>
      <c r="AU786" s="2">
        <f t="shared" si="200"/>
        <v>5953.1379000000015</v>
      </c>
      <c r="AV786" s="3">
        <f t="shared" si="192"/>
        <v>1E-3</v>
      </c>
      <c r="AW786" s="2">
        <f t="shared" si="201"/>
        <v>1.4882844750000004</v>
      </c>
      <c r="AX786" s="2">
        <f t="shared" si="193"/>
        <v>0</v>
      </c>
      <c r="AY786" s="2">
        <f t="shared" si="194"/>
        <v>0</v>
      </c>
      <c r="AZ786" s="2">
        <f t="shared" si="202"/>
        <v>0.29765689500000009</v>
      </c>
      <c r="BA786" s="2">
        <f t="shared" si="203"/>
        <v>0.29765689500000009</v>
      </c>
      <c r="BB786" s="2">
        <f t="shared" si="204"/>
        <v>0.59531379000000018</v>
      </c>
      <c r="BC786" s="2">
        <f t="shared" si="205"/>
        <v>0.59531379000000018</v>
      </c>
      <c r="BD786" s="2">
        <f t="shared" si="206"/>
        <v>0.89297068500000021</v>
      </c>
      <c r="BE786" s="2">
        <f t="shared" si="207"/>
        <v>0.89297068500000021</v>
      </c>
      <c r="BF786" s="2">
        <f t="shared" si="195"/>
        <v>1.5</v>
      </c>
      <c r="BG786" s="2"/>
      <c r="BH786" s="2">
        <f t="shared" si="196"/>
        <v>0.65484516900000023</v>
      </c>
    </row>
    <row r="787" spans="1:60" x14ac:dyDescent="0.25">
      <c r="A787">
        <v>2185298</v>
      </c>
      <c r="B787">
        <v>13228665</v>
      </c>
      <c r="C787" t="s">
        <v>132</v>
      </c>
      <c r="D787">
        <v>2019</v>
      </c>
      <c r="E787">
        <v>0</v>
      </c>
      <c r="F787">
        <v>0</v>
      </c>
      <c r="G787">
        <v>0</v>
      </c>
      <c r="H787">
        <v>0</v>
      </c>
      <c r="I787">
        <v>0</v>
      </c>
      <c r="J787">
        <v>0</v>
      </c>
      <c r="K787">
        <v>0</v>
      </c>
      <c r="L787">
        <v>0.25</v>
      </c>
      <c r="M787" t="s">
        <v>1164</v>
      </c>
      <c r="O787">
        <v>53.2</v>
      </c>
      <c r="P787" t="s">
        <v>41</v>
      </c>
      <c r="Q787" t="s">
        <v>42</v>
      </c>
      <c r="R787" t="s">
        <v>42</v>
      </c>
      <c r="S787" s="1">
        <v>43606.438113425902</v>
      </c>
      <c r="T787" t="s">
        <v>144</v>
      </c>
      <c r="U787" t="s">
        <v>135</v>
      </c>
      <c r="V787" t="s">
        <v>1165</v>
      </c>
      <c r="W787" s="1">
        <v>42998</v>
      </c>
      <c r="Y787">
        <v>1228090691</v>
      </c>
      <c r="AA787">
        <v>100139235055</v>
      </c>
      <c r="AF787" t="s">
        <v>46</v>
      </c>
      <c r="AG787" t="s">
        <v>267</v>
      </c>
      <c r="AH787">
        <v>0</v>
      </c>
      <c r="AI787" t="s">
        <v>148</v>
      </c>
      <c r="AJ787">
        <v>98970.9179</v>
      </c>
      <c r="AK787">
        <v>1860.3556000000001</v>
      </c>
      <c r="AL787">
        <v>53.2</v>
      </c>
      <c r="AM787">
        <v>4001</v>
      </c>
      <c r="AN787" t="s">
        <v>199</v>
      </c>
      <c r="AO787" t="s">
        <v>268</v>
      </c>
      <c r="AP787" t="s">
        <v>269</v>
      </c>
      <c r="AR787">
        <f t="shared" si="197"/>
        <v>1860.3556000000001</v>
      </c>
      <c r="AS787">
        <f t="shared" si="198"/>
        <v>98970.9179</v>
      </c>
      <c r="AT787" s="2">
        <f t="shared" si="199"/>
        <v>50</v>
      </c>
      <c r="AU787" s="2">
        <f t="shared" si="200"/>
        <v>5953.1379000000015</v>
      </c>
      <c r="AV787" s="3">
        <f t="shared" si="192"/>
        <v>1E-3</v>
      </c>
      <c r="AW787" s="2">
        <f t="shared" si="201"/>
        <v>1.4882844750000004</v>
      </c>
      <c r="AX787" s="2">
        <f t="shared" si="193"/>
        <v>0</v>
      </c>
      <c r="AY787" s="2">
        <f t="shared" si="194"/>
        <v>0</v>
      </c>
      <c r="AZ787" s="2">
        <f t="shared" si="202"/>
        <v>0.29765689500000009</v>
      </c>
      <c r="BA787" s="2">
        <f t="shared" si="203"/>
        <v>0.29765689500000009</v>
      </c>
      <c r="BB787" s="2">
        <f t="shared" si="204"/>
        <v>0.59531379000000018</v>
      </c>
      <c r="BC787" s="2">
        <f t="shared" si="205"/>
        <v>0.59531379000000018</v>
      </c>
      <c r="BD787" s="2">
        <f t="shared" si="206"/>
        <v>0.89297068500000021</v>
      </c>
      <c r="BE787" s="2">
        <f t="shared" si="207"/>
        <v>0.89297068500000021</v>
      </c>
      <c r="BF787" s="2">
        <f t="shared" si="195"/>
        <v>1.5</v>
      </c>
      <c r="BG787" s="2"/>
      <c r="BH787" s="2">
        <f t="shared" si="196"/>
        <v>0.65484516900000023</v>
      </c>
    </row>
    <row r="788" spans="1:60" x14ac:dyDescent="0.25">
      <c r="A788">
        <v>2247927</v>
      </c>
      <c r="B788">
        <v>148477424</v>
      </c>
      <c r="C788" t="s">
        <v>132</v>
      </c>
      <c r="D788">
        <v>2019</v>
      </c>
      <c r="E788">
        <v>0.33</v>
      </c>
      <c r="F788">
        <v>1906</v>
      </c>
      <c r="G788">
        <v>0</v>
      </c>
      <c r="H788">
        <v>1860</v>
      </c>
      <c r="I788">
        <v>563494.29</v>
      </c>
      <c r="J788">
        <v>0</v>
      </c>
      <c r="K788">
        <v>0</v>
      </c>
      <c r="L788">
        <v>1</v>
      </c>
      <c r="M788" t="s">
        <v>1166</v>
      </c>
      <c r="N788">
        <v>380482.3</v>
      </c>
      <c r="O788">
        <v>36.200000000000003</v>
      </c>
      <c r="P788" t="s">
        <v>58</v>
      </c>
      <c r="Q788" t="s">
        <v>59</v>
      </c>
      <c r="R788" t="s">
        <v>60</v>
      </c>
      <c r="S788" s="1">
        <v>43606.4592708333</v>
      </c>
      <c r="T788" t="s">
        <v>144</v>
      </c>
      <c r="U788" t="s">
        <v>135</v>
      </c>
      <c r="V788" t="s">
        <v>1167</v>
      </c>
      <c r="W788" s="1">
        <v>37986</v>
      </c>
      <c r="Y788">
        <v>1228986256</v>
      </c>
      <c r="AA788">
        <v>100091786788</v>
      </c>
      <c r="AD788" t="s">
        <v>62</v>
      </c>
      <c r="AF788" t="s">
        <v>46</v>
      </c>
      <c r="AG788" t="s">
        <v>267</v>
      </c>
      <c r="AH788">
        <v>0</v>
      </c>
      <c r="AI788" t="s">
        <v>148</v>
      </c>
      <c r="AJ788">
        <v>89753.060100000002</v>
      </c>
      <c r="AK788">
        <v>2479.3663000000001</v>
      </c>
      <c r="AL788">
        <v>36.200000000000003</v>
      </c>
      <c r="AM788">
        <v>4001</v>
      </c>
      <c r="AN788" t="s">
        <v>199</v>
      </c>
      <c r="AO788" t="s">
        <v>268</v>
      </c>
      <c r="AP788" t="s">
        <v>269</v>
      </c>
      <c r="AR788">
        <f t="shared" si="197"/>
        <v>2479.3663000000001</v>
      </c>
      <c r="AS788">
        <f t="shared" si="198"/>
        <v>89753.060100000002</v>
      </c>
      <c r="AT788" s="2">
        <f t="shared" si="199"/>
        <v>50</v>
      </c>
      <c r="AU788" s="2" t="str">
        <f t="shared" si="200"/>
        <v>вычет превышает налог</v>
      </c>
      <c r="AV788" s="3">
        <f t="shared" si="192"/>
        <v>1E-3</v>
      </c>
      <c r="AW788" s="2">
        <f t="shared" si="201"/>
        <v>0</v>
      </c>
      <c r="AX788" s="2">
        <f t="shared" si="193"/>
        <v>380482.3</v>
      </c>
      <c r="AY788" s="2" t="str">
        <f t="shared" si="194"/>
        <v>льгота</v>
      </c>
      <c r="AZ788" s="2">
        <f t="shared" si="202"/>
        <v>0</v>
      </c>
      <c r="BA788" s="2" t="str">
        <f t="shared" si="203"/>
        <v>льгота</v>
      </c>
      <c r="BB788" s="2">
        <f t="shared" si="204"/>
        <v>0</v>
      </c>
      <c r="BC788" s="2" t="str">
        <f t="shared" si="205"/>
        <v>льгота</v>
      </c>
      <c r="BD788" s="2">
        <f t="shared" si="206"/>
        <v>0</v>
      </c>
      <c r="BE788" s="2" t="str">
        <f t="shared" si="207"/>
        <v>льгота</v>
      </c>
      <c r="BF788" s="2" t="str">
        <f t="shared" si="195"/>
        <v>льгота</v>
      </c>
      <c r="BG788" s="2"/>
      <c r="BH788" s="2" t="str">
        <f t="shared" si="196"/>
        <v>льгота</v>
      </c>
    </row>
    <row r="789" spans="1:60" x14ac:dyDescent="0.25">
      <c r="A789">
        <v>2233157</v>
      </c>
      <c r="B789">
        <v>132394857</v>
      </c>
      <c r="C789" t="s">
        <v>132</v>
      </c>
      <c r="D789">
        <v>2019</v>
      </c>
      <c r="E789">
        <v>0.04</v>
      </c>
      <c r="F789">
        <v>98</v>
      </c>
      <c r="G789">
        <v>96</v>
      </c>
      <c r="H789">
        <v>0</v>
      </c>
      <c r="I789">
        <v>239821.91</v>
      </c>
      <c r="J789">
        <v>0</v>
      </c>
      <c r="K789">
        <v>0</v>
      </c>
      <c r="L789">
        <v>1</v>
      </c>
      <c r="M789" t="s">
        <v>1168</v>
      </c>
      <c r="N789">
        <v>161932.42000000001</v>
      </c>
      <c r="O789">
        <v>52.8</v>
      </c>
      <c r="P789" t="s">
        <v>41</v>
      </c>
      <c r="Q789" t="s">
        <v>42</v>
      </c>
      <c r="R789" t="s">
        <v>42</v>
      </c>
      <c r="S789" s="1">
        <v>43606.455324074101</v>
      </c>
      <c r="T789" t="s">
        <v>144</v>
      </c>
      <c r="U789" t="s">
        <v>135</v>
      </c>
      <c r="V789" t="s">
        <v>1169</v>
      </c>
      <c r="W789" s="1">
        <v>43046</v>
      </c>
      <c r="Y789">
        <v>1228819422</v>
      </c>
      <c r="AA789">
        <v>100195049352</v>
      </c>
      <c r="AF789" t="s">
        <v>46</v>
      </c>
      <c r="AG789" t="s">
        <v>267</v>
      </c>
      <c r="AH789">
        <v>0</v>
      </c>
      <c r="AI789" t="s">
        <v>148</v>
      </c>
      <c r="AJ789">
        <v>98225.872799999997</v>
      </c>
      <c r="AK789">
        <v>1860.3385000000001</v>
      </c>
      <c r="AL789">
        <v>52.8</v>
      </c>
      <c r="AM789">
        <v>4001</v>
      </c>
      <c r="AN789" t="s">
        <v>199</v>
      </c>
      <c r="AO789" t="s">
        <v>268</v>
      </c>
      <c r="AP789" t="s">
        <v>269</v>
      </c>
      <c r="AR789">
        <f t="shared" si="197"/>
        <v>1860.3385000000001</v>
      </c>
      <c r="AS789">
        <f t="shared" si="198"/>
        <v>98225.872799999997</v>
      </c>
      <c r="AT789" s="2">
        <f t="shared" si="199"/>
        <v>50</v>
      </c>
      <c r="AU789" s="2">
        <f t="shared" si="200"/>
        <v>5208.9477999999945</v>
      </c>
      <c r="AV789" s="3">
        <f t="shared" si="192"/>
        <v>1E-3</v>
      </c>
      <c r="AW789" s="2">
        <f t="shared" si="201"/>
        <v>5.2089477999999945</v>
      </c>
      <c r="AX789" s="2">
        <f t="shared" si="193"/>
        <v>161932.42000000001</v>
      </c>
      <c r="AY789" s="2">
        <f t="shared" si="194"/>
        <v>98</v>
      </c>
      <c r="AZ789" s="2">
        <f t="shared" si="202"/>
        <v>5.2089477999999945</v>
      </c>
      <c r="BA789" s="2">
        <f t="shared" si="203"/>
        <v>5.2089477999999945</v>
      </c>
      <c r="BB789" s="2">
        <f t="shared" si="204"/>
        <v>5.2089477999999945</v>
      </c>
      <c r="BC789" s="2">
        <f t="shared" si="205"/>
        <v>5.2089477999999945</v>
      </c>
      <c r="BD789" s="2">
        <f t="shared" si="206"/>
        <v>5.2089477999999945</v>
      </c>
      <c r="BE789" s="2">
        <f t="shared" si="207"/>
        <v>5.2089477999999945</v>
      </c>
      <c r="BF789" s="2">
        <f t="shared" si="195"/>
        <v>1</v>
      </c>
      <c r="BG789" s="2"/>
      <c r="BH789" s="2">
        <f t="shared" si="196"/>
        <v>5.2089477999999945</v>
      </c>
    </row>
    <row r="790" spans="1:60" x14ac:dyDescent="0.25">
      <c r="A790">
        <v>2262324</v>
      </c>
      <c r="B790">
        <v>190905750</v>
      </c>
      <c r="C790" t="s">
        <v>132</v>
      </c>
      <c r="D790">
        <v>2019</v>
      </c>
      <c r="E790">
        <v>0</v>
      </c>
      <c r="F790">
        <v>0</v>
      </c>
      <c r="G790">
        <v>0</v>
      </c>
      <c r="H790">
        <v>0</v>
      </c>
      <c r="I790">
        <v>0</v>
      </c>
      <c r="J790">
        <v>0</v>
      </c>
      <c r="K790">
        <v>0</v>
      </c>
      <c r="L790">
        <v>1</v>
      </c>
      <c r="M790" t="s">
        <v>1170</v>
      </c>
      <c r="O790">
        <v>19.100000000000001</v>
      </c>
      <c r="P790" t="s">
        <v>41</v>
      </c>
      <c r="Q790" t="s">
        <v>42</v>
      </c>
      <c r="R790" t="s">
        <v>42</v>
      </c>
      <c r="S790" s="1">
        <v>43606.435127314799</v>
      </c>
      <c r="T790" t="s">
        <v>144</v>
      </c>
      <c r="U790" t="s">
        <v>135</v>
      </c>
      <c r="V790" t="s">
        <v>1171</v>
      </c>
      <c r="W790" s="1">
        <v>43017</v>
      </c>
      <c r="Y790">
        <v>1227971775</v>
      </c>
      <c r="AA790">
        <v>100139567473</v>
      </c>
      <c r="AF790" t="s">
        <v>46</v>
      </c>
      <c r="AG790" t="s">
        <v>267</v>
      </c>
      <c r="AH790">
        <v>0</v>
      </c>
      <c r="AI790" t="s">
        <v>148</v>
      </c>
      <c r="AJ790">
        <v>35493.915800000002</v>
      </c>
      <c r="AK790">
        <v>1858.3202000000001</v>
      </c>
      <c r="AL790">
        <v>19.100000000000001</v>
      </c>
      <c r="AM790">
        <v>4001</v>
      </c>
      <c r="AN790" t="s">
        <v>199</v>
      </c>
      <c r="AO790" t="s">
        <v>268</v>
      </c>
      <c r="AP790" t="s">
        <v>269</v>
      </c>
      <c r="AR790">
        <f t="shared" si="197"/>
        <v>1858.3202000000001</v>
      </c>
      <c r="AS790">
        <f t="shared" si="198"/>
        <v>35493.915800000002</v>
      </c>
      <c r="AT790" s="2">
        <f t="shared" si="199"/>
        <v>50</v>
      </c>
      <c r="AU790" s="2" t="str">
        <f t="shared" si="200"/>
        <v>вычет превышает налог</v>
      </c>
      <c r="AV790" s="3">
        <f t="shared" si="192"/>
        <v>1E-3</v>
      </c>
      <c r="AW790" s="2">
        <f t="shared" si="201"/>
        <v>0</v>
      </c>
      <c r="AX790" s="2">
        <f t="shared" si="193"/>
        <v>0</v>
      </c>
      <c r="AY790" s="2">
        <f t="shared" si="194"/>
        <v>0</v>
      </c>
      <c r="AZ790" s="2">
        <f t="shared" si="202"/>
        <v>0</v>
      </c>
      <c r="BA790" s="2" t="str">
        <f t="shared" si="203"/>
        <v>вычет превышает налог</v>
      </c>
      <c r="BB790" s="2">
        <f t="shared" si="204"/>
        <v>0</v>
      </c>
      <c r="BC790" s="2" t="str">
        <f t="shared" si="205"/>
        <v>вычет превышает налог</v>
      </c>
      <c r="BD790" s="2">
        <f t="shared" si="206"/>
        <v>0</v>
      </c>
      <c r="BE790" s="2" t="str">
        <f t="shared" si="207"/>
        <v>вычет превышает налог</v>
      </c>
      <c r="BF790" s="2" t="str">
        <f t="shared" si="195"/>
        <v>вычет превышает налог</v>
      </c>
      <c r="BG790" s="2"/>
      <c r="BH790" s="2" t="str">
        <f t="shared" si="196"/>
        <v>вычет превышает налог</v>
      </c>
    </row>
    <row r="791" spans="1:60" x14ac:dyDescent="0.25">
      <c r="A791">
        <v>2232414</v>
      </c>
      <c r="B791">
        <v>132394816</v>
      </c>
      <c r="C791" t="s">
        <v>132</v>
      </c>
      <c r="D791">
        <v>2019</v>
      </c>
      <c r="E791">
        <v>0.04</v>
      </c>
      <c r="F791">
        <v>123</v>
      </c>
      <c r="G791">
        <v>120</v>
      </c>
      <c r="H791">
        <v>0</v>
      </c>
      <c r="I791">
        <v>299983.23</v>
      </c>
      <c r="J791">
        <v>0</v>
      </c>
      <c r="K791">
        <v>0</v>
      </c>
      <c r="L791">
        <v>0.33333000000000002</v>
      </c>
      <c r="M791" t="s">
        <v>1172</v>
      </c>
      <c r="N791">
        <v>607663.6</v>
      </c>
      <c r="O791">
        <v>35.9</v>
      </c>
      <c r="P791" t="s">
        <v>41</v>
      </c>
      <c r="Q791" t="s">
        <v>42</v>
      </c>
      <c r="R791" t="s">
        <v>42</v>
      </c>
      <c r="S791" s="1">
        <v>43606.4358796296</v>
      </c>
      <c r="T791" t="s">
        <v>144</v>
      </c>
      <c r="U791" t="s">
        <v>135</v>
      </c>
      <c r="V791" t="s">
        <v>1173</v>
      </c>
      <c r="W791" s="1">
        <v>42460</v>
      </c>
      <c r="Y791">
        <v>1228000737</v>
      </c>
      <c r="AA791">
        <v>100083755991</v>
      </c>
      <c r="AF791" t="s">
        <v>46</v>
      </c>
      <c r="AG791" t="s">
        <v>267</v>
      </c>
      <c r="AH791">
        <v>0</v>
      </c>
      <c r="AI791" t="s">
        <v>148</v>
      </c>
      <c r="AJ791">
        <v>66756.326400000005</v>
      </c>
      <c r="AK791">
        <v>1859.5077000000001</v>
      </c>
      <c r="AL791">
        <v>35.9</v>
      </c>
      <c r="AM791">
        <v>4001</v>
      </c>
      <c r="AN791" t="s">
        <v>199</v>
      </c>
      <c r="AO791" t="s">
        <v>268</v>
      </c>
      <c r="AP791" t="s">
        <v>269</v>
      </c>
      <c r="AR791">
        <f t="shared" si="197"/>
        <v>1859.5077000000001</v>
      </c>
      <c r="AS791">
        <f t="shared" si="198"/>
        <v>66756.326400000005</v>
      </c>
      <c r="AT791" s="2">
        <f t="shared" si="199"/>
        <v>50</v>
      </c>
      <c r="AU791" s="2" t="str">
        <f t="shared" si="200"/>
        <v>вычет превышает налог</v>
      </c>
      <c r="AV791" s="3">
        <f t="shared" si="192"/>
        <v>1E-3</v>
      </c>
      <c r="AW791" s="2">
        <f t="shared" si="201"/>
        <v>0</v>
      </c>
      <c r="AX791" s="2">
        <f t="shared" si="193"/>
        <v>607663.6</v>
      </c>
      <c r="AY791" s="2">
        <f t="shared" si="194"/>
        <v>123</v>
      </c>
      <c r="AZ791" s="2">
        <f t="shared" si="202"/>
        <v>0</v>
      </c>
      <c r="BA791" s="2" t="str">
        <f t="shared" si="203"/>
        <v>вычет превышает налог</v>
      </c>
      <c r="BB791" s="2">
        <f t="shared" si="204"/>
        <v>0</v>
      </c>
      <c r="BC791" s="2" t="str">
        <f t="shared" si="205"/>
        <v>вычет превышает налог</v>
      </c>
      <c r="BD791" s="2">
        <f t="shared" si="206"/>
        <v>0</v>
      </c>
      <c r="BE791" s="2" t="str">
        <f t="shared" si="207"/>
        <v>вычет превышает налог</v>
      </c>
      <c r="BF791" s="2" t="str">
        <f t="shared" si="195"/>
        <v>вычет превышает налог</v>
      </c>
      <c r="BG791" s="2"/>
      <c r="BH791" s="2" t="str">
        <f t="shared" si="196"/>
        <v>вычет превышает налог</v>
      </c>
    </row>
    <row r="792" spans="1:60" x14ac:dyDescent="0.25">
      <c r="A792">
        <v>2232415</v>
      </c>
      <c r="B792">
        <v>132394816</v>
      </c>
      <c r="C792" t="s">
        <v>132</v>
      </c>
      <c r="D792">
        <v>2019</v>
      </c>
      <c r="E792">
        <v>0.04</v>
      </c>
      <c r="F792">
        <v>123</v>
      </c>
      <c r="G792">
        <v>120</v>
      </c>
      <c r="H792">
        <v>0</v>
      </c>
      <c r="I792">
        <v>299983.23</v>
      </c>
      <c r="J792">
        <v>0</v>
      </c>
      <c r="K792">
        <v>0</v>
      </c>
      <c r="L792">
        <v>0.33333000000000002</v>
      </c>
      <c r="M792" t="s">
        <v>1172</v>
      </c>
      <c r="N792">
        <v>607663.6</v>
      </c>
      <c r="O792">
        <v>35.9</v>
      </c>
      <c r="P792" t="s">
        <v>41</v>
      </c>
      <c r="Q792" t="s">
        <v>42</v>
      </c>
      <c r="R792" t="s">
        <v>42</v>
      </c>
      <c r="S792" s="1">
        <v>43606.453750000001</v>
      </c>
      <c r="T792" t="s">
        <v>144</v>
      </c>
      <c r="U792" t="s">
        <v>135</v>
      </c>
      <c r="V792" t="s">
        <v>1173</v>
      </c>
      <c r="W792" s="1">
        <v>42460</v>
      </c>
      <c r="Y792">
        <v>1228746571</v>
      </c>
      <c r="AA792">
        <v>100138242200</v>
      </c>
      <c r="AF792" t="s">
        <v>46</v>
      </c>
      <c r="AG792" t="s">
        <v>267</v>
      </c>
      <c r="AH792">
        <v>0</v>
      </c>
      <c r="AI792" t="s">
        <v>148</v>
      </c>
      <c r="AJ792">
        <v>66756.326400000005</v>
      </c>
      <c r="AK792">
        <v>1859.5077000000001</v>
      </c>
      <c r="AL792">
        <v>35.9</v>
      </c>
      <c r="AM792">
        <v>4001</v>
      </c>
      <c r="AN792" t="s">
        <v>199</v>
      </c>
      <c r="AO792" t="s">
        <v>268</v>
      </c>
      <c r="AP792" t="s">
        <v>269</v>
      </c>
      <c r="AR792">
        <f t="shared" si="197"/>
        <v>1859.5077000000001</v>
      </c>
      <c r="AS792">
        <f t="shared" si="198"/>
        <v>66756.326400000005</v>
      </c>
      <c r="AT792" s="2">
        <f t="shared" si="199"/>
        <v>50</v>
      </c>
      <c r="AU792" s="2" t="str">
        <f t="shared" si="200"/>
        <v>вычет превышает налог</v>
      </c>
      <c r="AV792" s="3">
        <f t="shared" si="192"/>
        <v>1E-3</v>
      </c>
      <c r="AW792" s="2">
        <f t="shared" si="201"/>
        <v>0</v>
      </c>
      <c r="AX792" s="2">
        <f t="shared" si="193"/>
        <v>607663.6</v>
      </c>
      <c r="AY792" s="2">
        <f t="shared" si="194"/>
        <v>123</v>
      </c>
      <c r="AZ792" s="2">
        <f t="shared" si="202"/>
        <v>0</v>
      </c>
      <c r="BA792" s="2" t="str">
        <f t="shared" si="203"/>
        <v>вычет превышает налог</v>
      </c>
      <c r="BB792" s="2">
        <f t="shared" si="204"/>
        <v>0</v>
      </c>
      <c r="BC792" s="2" t="str">
        <f t="shared" si="205"/>
        <v>вычет превышает налог</v>
      </c>
      <c r="BD792" s="2">
        <f t="shared" si="206"/>
        <v>0</v>
      </c>
      <c r="BE792" s="2" t="str">
        <f t="shared" si="207"/>
        <v>вычет превышает налог</v>
      </c>
      <c r="BF792" s="2" t="str">
        <f t="shared" si="195"/>
        <v>вычет превышает налог</v>
      </c>
      <c r="BG792" s="2"/>
      <c r="BH792" s="2" t="str">
        <f t="shared" si="196"/>
        <v>вычет превышает налог</v>
      </c>
    </row>
    <row r="793" spans="1:60" x14ac:dyDescent="0.25">
      <c r="A793">
        <v>2232416</v>
      </c>
      <c r="B793">
        <v>132394816</v>
      </c>
      <c r="C793" t="s">
        <v>132</v>
      </c>
      <c r="D793">
        <v>2019</v>
      </c>
      <c r="E793">
        <v>0.04</v>
      </c>
      <c r="F793">
        <v>123</v>
      </c>
      <c r="G793">
        <v>120</v>
      </c>
      <c r="H793">
        <v>0</v>
      </c>
      <c r="I793">
        <v>299983.23</v>
      </c>
      <c r="J793">
        <v>0</v>
      </c>
      <c r="K793">
        <v>0</v>
      </c>
      <c r="L793">
        <v>0.33333000000000002</v>
      </c>
      <c r="M793" t="s">
        <v>1172</v>
      </c>
      <c r="N793">
        <v>607663.6</v>
      </c>
      <c r="O793">
        <v>35.9</v>
      </c>
      <c r="P793" t="s">
        <v>41</v>
      </c>
      <c r="Q793" t="s">
        <v>42</v>
      </c>
      <c r="R793" t="s">
        <v>42</v>
      </c>
      <c r="S793" s="1">
        <v>43606.458807870396</v>
      </c>
      <c r="T793" t="s">
        <v>144</v>
      </c>
      <c r="U793" t="s">
        <v>135</v>
      </c>
      <c r="V793" t="s">
        <v>1173</v>
      </c>
      <c r="W793" s="1">
        <v>42460</v>
      </c>
      <c r="Y793">
        <v>1228967922</v>
      </c>
      <c r="AA793">
        <v>100148009682</v>
      </c>
      <c r="AF793" t="s">
        <v>46</v>
      </c>
      <c r="AG793" t="s">
        <v>267</v>
      </c>
      <c r="AH793">
        <v>0</v>
      </c>
      <c r="AI793" t="s">
        <v>148</v>
      </c>
      <c r="AJ793">
        <v>66756.326400000005</v>
      </c>
      <c r="AK793">
        <v>1859.5077000000001</v>
      </c>
      <c r="AL793">
        <v>35.9</v>
      </c>
      <c r="AM793">
        <v>4001</v>
      </c>
      <c r="AN793" t="s">
        <v>199</v>
      </c>
      <c r="AO793" t="s">
        <v>268</v>
      </c>
      <c r="AP793" t="s">
        <v>269</v>
      </c>
      <c r="AR793">
        <f t="shared" si="197"/>
        <v>1859.5077000000001</v>
      </c>
      <c r="AS793">
        <f t="shared" si="198"/>
        <v>66756.326400000005</v>
      </c>
      <c r="AT793" s="2">
        <f t="shared" si="199"/>
        <v>50</v>
      </c>
      <c r="AU793" s="2" t="str">
        <f t="shared" si="200"/>
        <v>вычет превышает налог</v>
      </c>
      <c r="AV793" s="3">
        <f t="shared" si="192"/>
        <v>1E-3</v>
      </c>
      <c r="AW793" s="2">
        <f t="shared" si="201"/>
        <v>0</v>
      </c>
      <c r="AX793" s="2">
        <f t="shared" si="193"/>
        <v>607663.6</v>
      </c>
      <c r="AY793" s="2">
        <f t="shared" si="194"/>
        <v>123</v>
      </c>
      <c r="AZ793" s="2">
        <f t="shared" si="202"/>
        <v>0</v>
      </c>
      <c r="BA793" s="2" t="str">
        <f t="shared" si="203"/>
        <v>вычет превышает налог</v>
      </c>
      <c r="BB793" s="2">
        <f t="shared" si="204"/>
        <v>0</v>
      </c>
      <c r="BC793" s="2" t="str">
        <f t="shared" si="205"/>
        <v>вычет превышает налог</v>
      </c>
      <c r="BD793" s="2">
        <f t="shared" si="206"/>
        <v>0</v>
      </c>
      <c r="BE793" s="2" t="str">
        <f t="shared" si="207"/>
        <v>вычет превышает налог</v>
      </c>
      <c r="BF793" s="2" t="str">
        <f t="shared" si="195"/>
        <v>вычет превышает налог</v>
      </c>
      <c r="BG793" s="2"/>
      <c r="BH793" s="2" t="str">
        <f t="shared" si="196"/>
        <v>вычет превышает налог</v>
      </c>
    </row>
    <row r="794" spans="1:60" x14ac:dyDescent="0.25">
      <c r="A794">
        <v>2233153</v>
      </c>
      <c r="B794">
        <v>132394751</v>
      </c>
      <c r="C794" t="s">
        <v>132</v>
      </c>
      <c r="D794">
        <v>2019</v>
      </c>
      <c r="E794">
        <v>0.14000000000000001</v>
      </c>
      <c r="F794">
        <v>520</v>
      </c>
      <c r="G794">
        <v>0</v>
      </c>
      <c r="H794">
        <v>507</v>
      </c>
      <c r="I794">
        <v>362158.75</v>
      </c>
      <c r="J794">
        <v>0</v>
      </c>
      <c r="K794">
        <v>2</v>
      </c>
      <c r="L794">
        <v>1</v>
      </c>
      <c r="M794" t="s">
        <v>1174</v>
      </c>
      <c r="N794">
        <v>244536.63</v>
      </c>
      <c r="O794">
        <v>50.8</v>
      </c>
      <c r="P794" t="s">
        <v>58</v>
      </c>
      <c r="Q794" t="s">
        <v>59</v>
      </c>
      <c r="R794" t="s">
        <v>60</v>
      </c>
      <c r="S794" s="1">
        <v>43606.436874999999</v>
      </c>
      <c r="T794" t="s">
        <v>144</v>
      </c>
      <c r="U794" t="s">
        <v>135</v>
      </c>
      <c r="V794" t="s">
        <v>1175</v>
      </c>
      <c r="W794" s="1">
        <v>37621</v>
      </c>
      <c r="Y794">
        <v>1228040165</v>
      </c>
      <c r="AA794">
        <v>100039757010</v>
      </c>
      <c r="AD794" t="s">
        <v>62</v>
      </c>
      <c r="AF794" t="s">
        <v>46</v>
      </c>
      <c r="AG794" t="s">
        <v>267</v>
      </c>
      <c r="AH794">
        <v>0</v>
      </c>
      <c r="AI794" t="s">
        <v>148</v>
      </c>
      <c r="AJ794">
        <v>94500.771099999998</v>
      </c>
      <c r="AK794">
        <v>1860.2514000000001</v>
      </c>
      <c r="AL794">
        <v>50.8</v>
      </c>
      <c r="AM794">
        <v>4001</v>
      </c>
      <c r="AN794" t="s">
        <v>199</v>
      </c>
      <c r="AO794" t="s">
        <v>268</v>
      </c>
      <c r="AP794" t="s">
        <v>269</v>
      </c>
      <c r="AR794">
        <f t="shared" si="197"/>
        <v>1860.2514000000001</v>
      </c>
      <c r="AS794">
        <f t="shared" si="198"/>
        <v>94500.771099999998</v>
      </c>
      <c r="AT794" s="2">
        <f t="shared" si="199"/>
        <v>50</v>
      </c>
      <c r="AU794" s="2">
        <f t="shared" si="200"/>
        <v>1488.2010999999911</v>
      </c>
      <c r="AV794" s="3">
        <f t="shared" si="192"/>
        <v>1E-3</v>
      </c>
      <c r="AW794" s="2">
        <f t="shared" si="201"/>
        <v>1.4882010999999911</v>
      </c>
      <c r="AX794" s="2">
        <f t="shared" si="193"/>
        <v>244536.63</v>
      </c>
      <c r="AY794" s="2" t="str">
        <f t="shared" si="194"/>
        <v>льгота</v>
      </c>
      <c r="AZ794" s="2">
        <f t="shared" si="202"/>
        <v>1.4882010999999911</v>
      </c>
      <c r="BA794" s="2" t="str">
        <f t="shared" si="203"/>
        <v>льгота</v>
      </c>
      <c r="BB794" s="2">
        <f t="shared" si="204"/>
        <v>1.4882010999999911</v>
      </c>
      <c r="BC794" s="2" t="str">
        <f t="shared" si="205"/>
        <v>льгота</v>
      </c>
      <c r="BD794" s="2">
        <f t="shared" si="206"/>
        <v>1.4882010999999911</v>
      </c>
      <c r="BE794" s="2" t="str">
        <f t="shared" si="207"/>
        <v>льгота</v>
      </c>
      <c r="BF794" s="2" t="str">
        <f t="shared" si="195"/>
        <v>льгота</v>
      </c>
      <c r="BG794" s="2"/>
      <c r="BH794" s="2" t="str">
        <f t="shared" si="196"/>
        <v>льгота</v>
      </c>
    </row>
    <row r="795" spans="1:60" x14ac:dyDescent="0.25">
      <c r="A795">
        <v>2211293</v>
      </c>
      <c r="B795">
        <v>13095258</v>
      </c>
      <c r="C795" t="s">
        <v>132</v>
      </c>
      <c r="D795">
        <v>2019</v>
      </c>
      <c r="E795">
        <v>0.14000000000000001</v>
      </c>
      <c r="F795">
        <v>476</v>
      </c>
      <c r="G795">
        <v>0</v>
      </c>
      <c r="H795">
        <v>464</v>
      </c>
      <c r="I795">
        <v>331356.96999999997</v>
      </c>
      <c r="J795">
        <v>0</v>
      </c>
      <c r="K795">
        <v>0</v>
      </c>
      <c r="L795">
        <v>1</v>
      </c>
      <c r="M795" t="s">
        <v>1176</v>
      </c>
      <c r="N795">
        <v>223738.67</v>
      </c>
      <c r="O795">
        <v>41.1</v>
      </c>
      <c r="P795" t="s">
        <v>58</v>
      </c>
      <c r="Q795" t="s">
        <v>59</v>
      </c>
      <c r="R795" t="s">
        <v>60</v>
      </c>
      <c r="S795" s="1">
        <v>43606.439826388902</v>
      </c>
      <c r="T795" t="s">
        <v>144</v>
      </c>
      <c r="U795" t="s">
        <v>135</v>
      </c>
      <c r="V795" t="s">
        <v>1177</v>
      </c>
      <c r="W795" s="1">
        <v>36851</v>
      </c>
      <c r="Y795">
        <v>1228161698</v>
      </c>
      <c r="AA795">
        <v>100152993593</v>
      </c>
      <c r="AD795" t="s">
        <v>62</v>
      </c>
      <c r="AF795" t="s">
        <v>46</v>
      </c>
      <c r="AG795" t="s">
        <v>267</v>
      </c>
      <c r="AH795">
        <v>0</v>
      </c>
      <c r="AI795" t="s">
        <v>148</v>
      </c>
      <c r="AJ795">
        <v>76437.340200000006</v>
      </c>
      <c r="AK795">
        <v>1859.7892999999999</v>
      </c>
      <c r="AL795">
        <v>41.1</v>
      </c>
      <c r="AM795">
        <v>4001</v>
      </c>
      <c r="AN795" t="s">
        <v>199</v>
      </c>
      <c r="AO795" t="s">
        <v>268</v>
      </c>
      <c r="AP795" t="s">
        <v>269</v>
      </c>
      <c r="AR795">
        <f t="shared" si="197"/>
        <v>1859.7892999999999</v>
      </c>
      <c r="AS795">
        <f t="shared" si="198"/>
        <v>76437.340200000006</v>
      </c>
      <c r="AT795" s="2">
        <f t="shared" si="199"/>
        <v>50</v>
      </c>
      <c r="AU795" s="2" t="str">
        <f t="shared" si="200"/>
        <v>вычет превышает налог</v>
      </c>
      <c r="AV795" s="3">
        <f t="shared" si="192"/>
        <v>1E-3</v>
      </c>
      <c r="AW795" s="2">
        <f t="shared" si="201"/>
        <v>0</v>
      </c>
      <c r="AX795" s="2">
        <f t="shared" si="193"/>
        <v>223738.67</v>
      </c>
      <c r="AY795" s="2" t="str">
        <f t="shared" si="194"/>
        <v>льгота</v>
      </c>
      <c r="AZ795" s="2">
        <f t="shared" si="202"/>
        <v>0</v>
      </c>
      <c r="BA795" s="2" t="str">
        <f t="shared" si="203"/>
        <v>льгота</v>
      </c>
      <c r="BB795" s="2">
        <f t="shared" si="204"/>
        <v>0</v>
      </c>
      <c r="BC795" s="2" t="str">
        <f t="shared" si="205"/>
        <v>льгота</v>
      </c>
      <c r="BD795" s="2">
        <f t="shared" si="206"/>
        <v>0</v>
      </c>
      <c r="BE795" s="2" t="str">
        <f t="shared" si="207"/>
        <v>льгота</v>
      </c>
      <c r="BF795" s="2" t="str">
        <f t="shared" si="195"/>
        <v>льгота</v>
      </c>
      <c r="BG795" s="2"/>
      <c r="BH795" s="2" t="str">
        <f t="shared" si="196"/>
        <v>льгота</v>
      </c>
    </row>
    <row r="796" spans="1:60" x14ac:dyDescent="0.25">
      <c r="A796">
        <v>2221490</v>
      </c>
      <c r="B796">
        <v>121295088</v>
      </c>
      <c r="C796" t="s">
        <v>132</v>
      </c>
      <c r="D796">
        <v>2019</v>
      </c>
      <c r="E796">
        <v>0.33</v>
      </c>
      <c r="F796">
        <v>3068</v>
      </c>
      <c r="G796">
        <v>0</v>
      </c>
      <c r="H796">
        <v>2993</v>
      </c>
      <c r="I796">
        <v>906982.41</v>
      </c>
      <c r="J796">
        <v>0</v>
      </c>
      <c r="K796">
        <v>2</v>
      </c>
      <c r="L796">
        <v>1</v>
      </c>
      <c r="M796" t="s">
        <v>1178</v>
      </c>
      <c r="N796">
        <v>612412.16000000003</v>
      </c>
      <c r="O796">
        <v>56.8</v>
      </c>
      <c r="P796" t="s">
        <v>58</v>
      </c>
      <c r="Q796" t="s">
        <v>59</v>
      </c>
      <c r="R796" t="s">
        <v>60</v>
      </c>
      <c r="S796" s="1">
        <v>43606.439942129597</v>
      </c>
      <c r="T796" t="s">
        <v>144</v>
      </c>
      <c r="U796" t="s">
        <v>135</v>
      </c>
      <c r="V796" t="s">
        <v>1179</v>
      </c>
      <c r="W796" s="1">
        <v>38091</v>
      </c>
      <c r="Y796">
        <v>1228166186</v>
      </c>
      <c r="AA796">
        <v>100090761394</v>
      </c>
      <c r="AD796" t="s">
        <v>62</v>
      </c>
      <c r="AF796" t="s">
        <v>46</v>
      </c>
      <c r="AG796" t="s">
        <v>267</v>
      </c>
      <c r="AH796">
        <v>0</v>
      </c>
      <c r="AI796" t="s">
        <v>148</v>
      </c>
      <c r="AJ796">
        <v>105676.7181</v>
      </c>
      <c r="AK796">
        <v>1860.5056</v>
      </c>
      <c r="AL796">
        <v>56.8</v>
      </c>
      <c r="AM796">
        <v>4001</v>
      </c>
      <c r="AN796" t="s">
        <v>199</v>
      </c>
      <c r="AO796" t="s">
        <v>268</v>
      </c>
      <c r="AP796" t="s">
        <v>269</v>
      </c>
      <c r="AR796">
        <f t="shared" si="197"/>
        <v>1860.5056</v>
      </c>
      <c r="AS796">
        <f t="shared" si="198"/>
        <v>105676.7181</v>
      </c>
      <c r="AT796" s="2">
        <f t="shared" si="199"/>
        <v>50</v>
      </c>
      <c r="AU796" s="2">
        <f t="shared" si="200"/>
        <v>12651.438099999999</v>
      </c>
      <c r="AV796" s="3">
        <f t="shared" si="192"/>
        <v>1E-3</v>
      </c>
      <c r="AW796" s="2">
        <f t="shared" si="201"/>
        <v>12.6514381</v>
      </c>
      <c r="AX796" s="2">
        <f t="shared" si="193"/>
        <v>612412.16000000003</v>
      </c>
      <c r="AY796" s="2" t="str">
        <f t="shared" si="194"/>
        <v>льгота</v>
      </c>
      <c r="AZ796" s="2">
        <f t="shared" si="202"/>
        <v>12.6514381</v>
      </c>
      <c r="BA796" s="2" t="str">
        <f t="shared" si="203"/>
        <v>льгота</v>
      </c>
      <c r="BB796" s="2">
        <f t="shared" si="204"/>
        <v>12.6514381</v>
      </c>
      <c r="BC796" s="2" t="str">
        <f t="shared" si="205"/>
        <v>льгота</v>
      </c>
      <c r="BD796" s="2">
        <f t="shared" si="206"/>
        <v>12.6514381</v>
      </c>
      <c r="BE796" s="2" t="str">
        <f t="shared" si="207"/>
        <v>льгота</v>
      </c>
      <c r="BF796" s="2" t="str">
        <f t="shared" si="195"/>
        <v>льгота</v>
      </c>
      <c r="BG796" s="2"/>
      <c r="BH796" s="2" t="str">
        <f t="shared" si="196"/>
        <v>льгота</v>
      </c>
    </row>
    <row r="797" spans="1:60" x14ac:dyDescent="0.25">
      <c r="A797">
        <v>2262037</v>
      </c>
      <c r="B797">
        <v>201491490</v>
      </c>
      <c r="C797" t="s">
        <v>132</v>
      </c>
      <c r="D797">
        <v>2019</v>
      </c>
      <c r="E797">
        <v>0</v>
      </c>
      <c r="F797">
        <v>0</v>
      </c>
      <c r="G797">
        <v>0</v>
      </c>
      <c r="H797">
        <v>0</v>
      </c>
      <c r="I797">
        <v>0</v>
      </c>
      <c r="J797">
        <v>0</v>
      </c>
      <c r="K797">
        <v>0</v>
      </c>
      <c r="L797">
        <v>1</v>
      </c>
      <c r="M797" t="s">
        <v>1180</v>
      </c>
      <c r="O797">
        <v>41.4</v>
      </c>
      <c r="P797" t="s">
        <v>41</v>
      </c>
      <c r="Q797" t="s">
        <v>42</v>
      </c>
      <c r="R797" t="s">
        <v>42</v>
      </c>
      <c r="S797" s="1">
        <v>43606.434594907398</v>
      </c>
      <c r="T797" t="s">
        <v>144</v>
      </c>
      <c r="U797" t="s">
        <v>135</v>
      </c>
      <c r="V797" t="s">
        <v>1181</v>
      </c>
      <c r="W797" s="1">
        <v>43418</v>
      </c>
      <c r="X797" s="1">
        <v>43451</v>
      </c>
      <c r="Y797">
        <v>1227951189</v>
      </c>
      <c r="AA797">
        <v>100097794870</v>
      </c>
      <c r="AF797" t="s">
        <v>46</v>
      </c>
      <c r="AG797" t="s">
        <v>267</v>
      </c>
      <c r="AH797">
        <v>0</v>
      </c>
      <c r="AI797" t="s">
        <v>148</v>
      </c>
      <c r="AJ797">
        <v>76995.914600000004</v>
      </c>
      <c r="AK797">
        <v>1859.8046999999999</v>
      </c>
      <c r="AL797">
        <v>41.4</v>
      </c>
      <c r="AM797">
        <v>4001</v>
      </c>
      <c r="AN797" t="s">
        <v>199</v>
      </c>
      <c r="AO797" t="s">
        <v>268</v>
      </c>
      <c r="AP797" t="s">
        <v>269</v>
      </c>
      <c r="AR797">
        <f t="shared" si="197"/>
        <v>1859.8046999999999</v>
      </c>
      <c r="AS797">
        <f t="shared" si="198"/>
        <v>76995.914600000004</v>
      </c>
      <c r="AT797" s="2">
        <f t="shared" si="199"/>
        <v>50</v>
      </c>
      <c r="AU797" s="2" t="str">
        <f t="shared" si="200"/>
        <v>вычет превышает налог</v>
      </c>
      <c r="AV797" s="3">
        <f t="shared" si="192"/>
        <v>1E-3</v>
      </c>
      <c r="AW797" s="2">
        <f t="shared" si="201"/>
        <v>0</v>
      </c>
      <c r="AX797" s="2">
        <f t="shared" si="193"/>
        <v>0</v>
      </c>
      <c r="AY797" s="2">
        <f t="shared" si="194"/>
        <v>0</v>
      </c>
      <c r="AZ797" s="2">
        <f t="shared" si="202"/>
        <v>0</v>
      </c>
      <c r="BA797" s="2" t="str">
        <f t="shared" si="203"/>
        <v>вычет превышает налог</v>
      </c>
      <c r="BB797" s="2">
        <f t="shared" si="204"/>
        <v>0</v>
      </c>
      <c r="BC797" s="2" t="str">
        <f t="shared" si="205"/>
        <v>вычет превышает налог</v>
      </c>
      <c r="BD797" s="2">
        <f t="shared" si="206"/>
        <v>0</v>
      </c>
      <c r="BE797" s="2" t="str">
        <f t="shared" si="207"/>
        <v>вычет превышает налог</v>
      </c>
      <c r="BF797" s="2" t="str">
        <f t="shared" si="195"/>
        <v>вычет превышает налог</v>
      </c>
      <c r="BG797" s="2"/>
      <c r="BH797" s="2" t="str">
        <f t="shared" si="196"/>
        <v>вычет превышает налог</v>
      </c>
    </row>
    <row r="798" spans="1:60" x14ac:dyDescent="0.25">
      <c r="A798">
        <v>2262038</v>
      </c>
      <c r="B798">
        <v>201491490</v>
      </c>
      <c r="C798" t="s">
        <v>132</v>
      </c>
      <c r="D798">
        <v>2019</v>
      </c>
      <c r="E798">
        <v>0</v>
      </c>
      <c r="F798">
        <v>0</v>
      </c>
      <c r="G798">
        <v>0</v>
      </c>
      <c r="H798">
        <v>0</v>
      </c>
      <c r="I798">
        <v>0</v>
      </c>
      <c r="J798">
        <v>0</v>
      </c>
      <c r="K798">
        <v>0</v>
      </c>
      <c r="L798">
        <v>0.25</v>
      </c>
      <c r="M798" t="s">
        <v>1180</v>
      </c>
      <c r="O798">
        <v>41.4</v>
      </c>
      <c r="P798" t="s">
        <v>41</v>
      </c>
      <c r="Q798" t="s">
        <v>42</v>
      </c>
      <c r="R798" t="s">
        <v>42</v>
      </c>
      <c r="S798" s="1">
        <v>43606.434074074103</v>
      </c>
      <c r="T798" t="s">
        <v>144</v>
      </c>
      <c r="U798" t="s">
        <v>135</v>
      </c>
      <c r="V798" t="s">
        <v>1181</v>
      </c>
      <c r="W798" s="1">
        <v>43451</v>
      </c>
      <c r="Y798">
        <v>1227930486</v>
      </c>
      <c r="AA798">
        <v>100097808789</v>
      </c>
      <c r="AF798" t="s">
        <v>46</v>
      </c>
      <c r="AG798" t="s">
        <v>267</v>
      </c>
      <c r="AH798">
        <v>0</v>
      </c>
      <c r="AI798" t="s">
        <v>148</v>
      </c>
      <c r="AJ798">
        <v>76995.914600000004</v>
      </c>
      <c r="AK798">
        <v>1859.8046999999999</v>
      </c>
      <c r="AL798">
        <v>41.4</v>
      </c>
      <c r="AM798">
        <v>4001</v>
      </c>
      <c r="AN798" t="s">
        <v>199</v>
      </c>
      <c r="AO798" t="s">
        <v>268</v>
      </c>
      <c r="AP798" t="s">
        <v>269</v>
      </c>
      <c r="AR798">
        <f t="shared" si="197"/>
        <v>1859.8046999999999</v>
      </c>
      <c r="AS798">
        <f t="shared" si="198"/>
        <v>76995.914600000004</v>
      </c>
      <c r="AT798" s="2">
        <f t="shared" si="199"/>
        <v>50</v>
      </c>
      <c r="AU798" s="2" t="str">
        <f t="shared" si="200"/>
        <v>вычет превышает налог</v>
      </c>
      <c r="AV798" s="3">
        <f t="shared" si="192"/>
        <v>1E-3</v>
      </c>
      <c r="AW798" s="2">
        <f t="shared" si="201"/>
        <v>0</v>
      </c>
      <c r="AX798" s="2">
        <f t="shared" si="193"/>
        <v>0</v>
      </c>
      <c r="AY798" s="2">
        <f t="shared" si="194"/>
        <v>0</v>
      </c>
      <c r="AZ798" s="2">
        <f t="shared" si="202"/>
        <v>0</v>
      </c>
      <c r="BA798" s="2" t="str">
        <f t="shared" si="203"/>
        <v>вычет превышает налог</v>
      </c>
      <c r="BB798" s="2">
        <f t="shared" si="204"/>
        <v>0</v>
      </c>
      <c r="BC798" s="2" t="str">
        <f t="shared" si="205"/>
        <v>вычет превышает налог</v>
      </c>
      <c r="BD798" s="2">
        <f t="shared" si="206"/>
        <v>0</v>
      </c>
      <c r="BE798" s="2" t="str">
        <f t="shared" si="207"/>
        <v>вычет превышает налог</v>
      </c>
      <c r="BF798" s="2" t="str">
        <f t="shared" si="195"/>
        <v>вычет превышает налог</v>
      </c>
      <c r="BG798" s="2"/>
      <c r="BH798" s="2" t="str">
        <f t="shared" si="196"/>
        <v>вычет превышает налог</v>
      </c>
    </row>
    <row r="799" spans="1:60" x14ac:dyDescent="0.25">
      <c r="A799">
        <v>2262039</v>
      </c>
      <c r="B799">
        <v>201491490</v>
      </c>
      <c r="C799" t="s">
        <v>132</v>
      </c>
      <c r="D799">
        <v>2019</v>
      </c>
      <c r="E799">
        <v>0</v>
      </c>
      <c r="F799">
        <v>0</v>
      </c>
      <c r="G799">
        <v>0</v>
      </c>
      <c r="H799">
        <v>0</v>
      </c>
      <c r="I799">
        <v>0</v>
      </c>
      <c r="J799">
        <v>0</v>
      </c>
      <c r="K799">
        <v>0</v>
      </c>
      <c r="L799">
        <v>0.25</v>
      </c>
      <c r="M799" t="s">
        <v>1180</v>
      </c>
      <c r="O799">
        <v>41.4</v>
      </c>
      <c r="P799" t="s">
        <v>41</v>
      </c>
      <c r="Q799" t="s">
        <v>42</v>
      </c>
      <c r="R799" t="s">
        <v>42</v>
      </c>
      <c r="S799" s="1">
        <v>43606.439895833297</v>
      </c>
      <c r="T799" t="s">
        <v>144</v>
      </c>
      <c r="U799" t="s">
        <v>135</v>
      </c>
      <c r="V799" t="s">
        <v>1181</v>
      </c>
      <c r="W799" s="1">
        <v>43451</v>
      </c>
      <c r="Y799">
        <v>1228163901</v>
      </c>
      <c r="AA799">
        <v>100138245532</v>
      </c>
      <c r="AF799" t="s">
        <v>46</v>
      </c>
      <c r="AG799" t="s">
        <v>267</v>
      </c>
      <c r="AH799">
        <v>0</v>
      </c>
      <c r="AI799" t="s">
        <v>148</v>
      </c>
      <c r="AJ799">
        <v>76995.914600000004</v>
      </c>
      <c r="AK799">
        <v>1859.8046999999999</v>
      </c>
      <c r="AL799">
        <v>41.4</v>
      </c>
      <c r="AM799">
        <v>4001</v>
      </c>
      <c r="AN799" t="s">
        <v>199</v>
      </c>
      <c r="AO799" t="s">
        <v>268</v>
      </c>
      <c r="AP799" t="s">
        <v>269</v>
      </c>
      <c r="AR799">
        <f t="shared" si="197"/>
        <v>1859.8046999999999</v>
      </c>
      <c r="AS799">
        <f t="shared" si="198"/>
        <v>76995.914600000004</v>
      </c>
      <c r="AT799" s="2">
        <f t="shared" si="199"/>
        <v>50</v>
      </c>
      <c r="AU799" s="2" t="str">
        <f t="shared" si="200"/>
        <v>вычет превышает налог</v>
      </c>
      <c r="AV799" s="3">
        <f t="shared" si="192"/>
        <v>1E-3</v>
      </c>
      <c r="AW799" s="2">
        <f t="shared" si="201"/>
        <v>0</v>
      </c>
      <c r="AX799" s="2">
        <f t="shared" si="193"/>
        <v>0</v>
      </c>
      <c r="AY799" s="2">
        <f t="shared" si="194"/>
        <v>0</v>
      </c>
      <c r="AZ799" s="2">
        <f t="shared" si="202"/>
        <v>0</v>
      </c>
      <c r="BA799" s="2" t="str">
        <f t="shared" si="203"/>
        <v>вычет превышает налог</v>
      </c>
      <c r="BB799" s="2">
        <f t="shared" si="204"/>
        <v>0</v>
      </c>
      <c r="BC799" s="2" t="str">
        <f t="shared" si="205"/>
        <v>вычет превышает налог</v>
      </c>
      <c r="BD799" s="2">
        <f t="shared" si="206"/>
        <v>0</v>
      </c>
      <c r="BE799" s="2" t="str">
        <f t="shared" si="207"/>
        <v>вычет превышает налог</v>
      </c>
      <c r="BF799" s="2" t="str">
        <f t="shared" si="195"/>
        <v>вычет превышает налог</v>
      </c>
      <c r="BG799" s="2"/>
      <c r="BH799" s="2" t="str">
        <f t="shared" si="196"/>
        <v>вычет превышает налог</v>
      </c>
    </row>
    <row r="800" spans="1:60" x14ac:dyDescent="0.25">
      <c r="A800">
        <v>2262040</v>
      </c>
      <c r="B800">
        <v>201491490</v>
      </c>
      <c r="C800" t="s">
        <v>132</v>
      </c>
      <c r="D800">
        <v>2019</v>
      </c>
      <c r="E800">
        <v>0</v>
      </c>
      <c r="F800">
        <v>0</v>
      </c>
      <c r="G800">
        <v>0</v>
      </c>
      <c r="H800">
        <v>0</v>
      </c>
      <c r="I800">
        <v>0</v>
      </c>
      <c r="J800">
        <v>0</v>
      </c>
      <c r="K800">
        <v>0</v>
      </c>
      <c r="L800">
        <v>0.25</v>
      </c>
      <c r="M800" t="s">
        <v>1180</v>
      </c>
      <c r="O800">
        <v>41.4</v>
      </c>
      <c r="P800" t="s">
        <v>41</v>
      </c>
      <c r="Q800" t="s">
        <v>42</v>
      </c>
      <c r="R800" t="s">
        <v>42</v>
      </c>
      <c r="S800" s="1">
        <v>43606.446458333303</v>
      </c>
      <c r="T800" t="s">
        <v>144</v>
      </c>
      <c r="U800" t="s">
        <v>135</v>
      </c>
      <c r="V800" t="s">
        <v>1181</v>
      </c>
      <c r="W800" s="1">
        <v>43451</v>
      </c>
      <c r="Y800">
        <v>1228442529</v>
      </c>
      <c r="AA800">
        <v>2000102592120</v>
      </c>
      <c r="AF800" t="s">
        <v>46</v>
      </c>
      <c r="AG800" t="s">
        <v>267</v>
      </c>
      <c r="AH800">
        <v>0</v>
      </c>
      <c r="AI800" t="s">
        <v>148</v>
      </c>
      <c r="AJ800">
        <v>76995.914600000004</v>
      </c>
      <c r="AK800">
        <v>1859.8046999999999</v>
      </c>
      <c r="AL800">
        <v>41.4</v>
      </c>
      <c r="AM800">
        <v>4001</v>
      </c>
      <c r="AN800" t="s">
        <v>199</v>
      </c>
      <c r="AO800" t="s">
        <v>268</v>
      </c>
      <c r="AP800" t="s">
        <v>269</v>
      </c>
      <c r="AR800">
        <f t="shared" si="197"/>
        <v>1859.8046999999999</v>
      </c>
      <c r="AS800">
        <f t="shared" si="198"/>
        <v>76995.914600000004</v>
      </c>
      <c r="AT800" s="2">
        <f t="shared" si="199"/>
        <v>50</v>
      </c>
      <c r="AU800" s="2" t="str">
        <f t="shared" si="200"/>
        <v>вычет превышает налог</v>
      </c>
      <c r="AV800" s="3">
        <f t="shared" si="192"/>
        <v>1E-3</v>
      </c>
      <c r="AW800" s="2">
        <f t="shared" si="201"/>
        <v>0</v>
      </c>
      <c r="AX800" s="2">
        <f t="shared" si="193"/>
        <v>0</v>
      </c>
      <c r="AY800" s="2">
        <f t="shared" si="194"/>
        <v>0</v>
      </c>
      <c r="AZ800" s="2">
        <f t="shared" si="202"/>
        <v>0</v>
      </c>
      <c r="BA800" s="2" t="str">
        <f t="shared" si="203"/>
        <v>вычет превышает налог</v>
      </c>
      <c r="BB800" s="2">
        <f t="shared" si="204"/>
        <v>0</v>
      </c>
      <c r="BC800" s="2" t="str">
        <f t="shared" si="205"/>
        <v>вычет превышает налог</v>
      </c>
      <c r="BD800" s="2">
        <f t="shared" si="206"/>
        <v>0</v>
      </c>
      <c r="BE800" s="2" t="str">
        <f t="shared" si="207"/>
        <v>вычет превышает налог</v>
      </c>
      <c r="BF800" s="2" t="str">
        <f t="shared" si="195"/>
        <v>вычет превышает налог</v>
      </c>
      <c r="BG800" s="2"/>
      <c r="BH800" s="2" t="str">
        <f t="shared" si="196"/>
        <v>вычет превышает налог</v>
      </c>
    </row>
    <row r="801" spans="1:60" x14ac:dyDescent="0.25">
      <c r="A801">
        <v>2234153</v>
      </c>
      <c r="B801">
        <v>132112121</v>
      </c>
      <c r="C801" t="s">
        <v>132</v>
      </c>
      <c r="D801">
        <v>2019</v>
      </c>
      <c r="E801">
        <v>0.04</v>
      </c>
      <c r="F801">
        <v>30</v>
      </c>
      <c r="G801">
        <v>0</v>
      </c>
      <c r="H801">
        <v>29</v>
      </c>
      <c r="I801">
        <v>73199.149999999994</v>
      </c>
      <c r="J801">
        <v>0</v>
      </c>
      <c r="K801">
        <v>0</v>
      </c>
      <c r="L801">
        <v>0.5</v>
      </c>
      <c r="M801" t="s">
        <v>1182</v>
      </c>
      <c r="N801">
        <v>98850.98</v>
      </c>
      <c r="O801">
        <v>40.9</v>
      </c>
      <c r="P801" t="s">
        <v>58</v>
      </c>
      <c r="Q801" t="s">
        <v>59</v>
      </c>
      <c r="R801" t="s">
        <v>60</v>
      </c>
      <c r="S801" s="1">
        <v>43606.458159722199</v>
      </c>
      <c r="T801" t="s">
        <v>144</v>
      </c>
      <c r="U801" t="s">
        <v>135</v>
      </c>
      <c r="V801" t="s">
        <v>1183</v>
      </c>
      <c r="W801" s="1">
        <v>39083</v>
      </c>
      <c r="Y801">
        <v>1228941275</v>
      </c>
      <c r="AA801">
        <v>100133115031</v>
      </c>
      <c r="AD801" t="s">
        <v>62</v>
      </c>
      <c r="AF801" t="s">
        <v>46</v>
      </c>
      <c r="AG801" t="s">
        <v>267</v>
      </c>
      <c r="AH801">
        <v>0</v>
      </c>
      <c r="AI801" t="s">
        <v>148</v>
      </c>
      <c r="AJ801">
        <v>76064.9611</v>
      </c>
      <c r="AK801">
        <v>1859.779</v>
      </c>
      <c r="AL801">
        <v>40.9</v>
      </c>
      <c r="AM801">
        <v>4001</v>
      </c>
      <c r="AN801" t="s">
        <v>199</v>
      </c>
      <c r="AO801" t="s">
        <v>268</v>
      </c>
      <c r="AP801" t="s">
        <v>269</v>
      </c>
      <c r="AR801">
        <f t="shared" si="197"/>
        <v>1859.779</v>
      </c>
      <c r="AS801">
        <f t="shared" si="198"/>
        <v>76064.9611</v>
      </c>
      <c r="AT801" s="2">
        <f t="shared" si="199"/>
        <v>50</v>
      </c>
      <c r="AU801" s="2" t="str">
        <f t="shared" si="200"/>
        <v>вычет превышает налог</v>
      </c>
      <c r="AV801" s="3">
        <f t="shared" si="192"/>
        <v>1E-3</v>
      </c>
      <c r="AW801" s="2">
        <f t="shared" si="201"/>
        <v>0</v>
      </c>
      <c r="AX801" s="2">
        <f t="shared" si="193"/>
        <v>98850.98</v>
      </c>
      <c r="AY801" s="2" t="str">
        <f t="shared" si="194"/>
        <v>льгота</v>
      </c>
      <c r="AZ801" s="2">
        <f t="shared" si="202"/>
        <v>0</v>
      </c>
      <c r="BA801" s="2" t="str">
        <f t="shared" si="203"/>
        <v>льгота</v>
      </c>
      <c r="BB801" s="2">
        <f t="shared" si="204"/>
        <v>0</v>
      </c>
      <c r="BC801" s="2" t="str">
        <f t="shared" si="205"/>
        <v>льгота</v>
      </c>
      <c r="BD801" s="2">
        <f t="shared" si="206"/>
        <v>0</v>
      </c>
      <c r="BE801" s="2" t="str">
        <f t="shared" si="207"/>
        <v>льгота</v>
      </c>
      <c r="BF801" s="2" t="str">
        <f t="shared" si="195"/>
        <v>льгота</v>
      </c>
      <c r="BG801" s="2"/>
      <c r="BH801" s="2" t="str">
        <f t="shared" si="196"/>
        <v>льгота</v>
      </c>
    </row>
    <row r="802" spans="1:60" x14ac:dyDescent="0.25">
      <c r="A802">
        <v>2234154</v>
      </c>
      <c r="B802">
        <v>132112121</v>
      </c>
      <c r="C802" t="s">
        <v>132</v>
      </c>
      <c r="D802">
        <v>2019</v>
      </c>
      <c r="E802">
        <v>0.04</v>
      </c>
      <c r="F802">
        <v>30</v>
      </c>
      <c r="G802">
        <v>29</v>
      </c>
      <c r="H802">
        <v>0</v>
      </c>
      <c r="I802">
        <v>73199.149999999994</v>
      </c>
      <c r="J802">
        <v>0</v>
      </c>
      <c r="K802">
        <v>0</v>
      </c>
      <c r="L802">
        <v>0.5</v>
      </c>
      <c r="M802" t="s">
        <v>1182</v>
      </c>
      <c r="N802">
        <v>98850.98</v>
      </c>
      <c r="O802">
        <v>40.9</v>
      </c>
      <c r="P802" t="s">
        <v>41</v>
      </c>
      <c r="Q802" t="s">
        <v>42</v>
      </c>
      <c r="R802" t="s">
        <v>42</v>
      </c>
      <c r="S802" s="1">
        <v>43606.440891203703</v>
      </c>
      <c r="T802" t="s">
        <v>144</v>
      </c>
      <c r="U802" t="s">
        <v>135</v>
      </c>
      <c r="V802" t="s">
        <v>1183</v>
      </c>
      <c r="W802" s="1">
        <v>42466</v>
      </c>
      <c r="Y802">
        <v>1228204934</v>
      </c>
      <c r="AA802">
        <v>100138277690</v>
      </c>
      <c r="AF802" t="s">
        <v>46</v>
      </c>
      <c r="AG802" t="s">
        <v>267</v>
      </c>
      <c r="AH802">
        <v>0</v>
      </c>
      <c r="AI802" t="s">
        <v>148</v>
      </c>
      <c r="AJ802">
        <v>76064.9611</v>
      </c>
      <c r="AK802">
        <v>1859.779</v>
      </c>
      <c r="AL802">
        <v>40.9</v>
      </c>
      <c r="AM802">
        <v>4001</v>
      </c>
      <c r="AN802" t="s">
        <v>199</v>
      </c>
      <c r="AO802" t="s">
        <v>268</v>
      </c>
      <c r="AP802" t="s">
        <v>269</v>
      </c>
      <c r="AR802">
        <f t="shared" si="197"/>
        <v>1859.779</v>
      </c>
      <c r="AS802">
        <f t="shared" si="198"/>
        <v>76064.9611</v>
      </c>
      <c r="AT802" s="2">
        <f t="shared" si="199"/>
        <v>50</v>
      </c>
      <c r="AU802" s="2" t="str">
        <f t="shared" si="200"/>
        <v>вычет превышает налог</v>
      </c>
      <c r="AV802" s="3">
        <f t="shared" si="192"/>
        <v>1E-3</v>
      </c>
      <c r="AW802" s="2">
        <f t="shared" si="201"/>
        <v>0</v>
      </c>
      <c r="AX802" s="2">
        <f t="shared" si="193"/>
        <v>98850.98</v>
      </c>
      <c r="AY802" s="2">
        <f t="shared" si="194"/>
        <v>30</v>
      </c>
      <c r="AZ802" s="2">
        <f t="shared" si="202"/>
        <v>0</v>
      </c>
      <c r="BA802" s="2" t="str">
        <f t="shared" si="203"/>
        <v>вычет превышает налог</v>
      </c>
      <c r="BB802" s="2">
        <f t="shared" si="204"/>
        <v>0</v>
      </c>
      <c r="BC802" s="2" t="str">
        <f t="shared" si="205"/>
        <v>вычет превышает налог</v>
      </c>
      <c r="BD802" s="2">
        <f t="shared" si="206"/>
        <v>0</v>
      </c>
      <c r="BE802" s="2" t="str">
        <f t="shared" si="207"/>
        <v>вычет превышает налог</v>
      </c>
      <c r="BF802" s="2" t="str">
        <f t="shared" si="195"/>
        <v>вычет превышает налог</v>
      </c>
      <c r="BG802" s="2"/>
      <c r="BH802" s="2" t="str">
        <f t="shared" si="196"/>
        <v>вычет превышает налог</v>
      </c>
    </row>
    <row r="803" spans="1:60" x14ac:dyDescent="0.25">
      <c r="A803">
        <v>2248011</v>
      </c>
      <c r="B803">
        <v>148477473</v>
      </c>
      <c r="C803" t="s">
        <v>132</v>
      </c>
      <c r="D803">
        <v>2019</v>
      </c>
      <c r="E803">
        <v>0.04</v>
      </c>
      <c r="F803">
        <v>46</v>
      </c>
      <c r="G803">
        <v>45</v>
      </c>
      <c r="H803">
        <v>0</v>
      </c>
      <c r="I803">
        <v>112635.08</v>
      </c>
      <c r="J803">
        <v>0</v>
      </c>
      <c r="K803">
        <v>0</v>
      </c>
      <c r="L803">
        <v>0.2</v>
      </c>
      <c r="M803" t="s">
        <v>1184</v>
      </c>
      <c r="N803">
        <v>380266.99</v>
      </c>
      <c r="O803">
        <v>99.9</v>
      </c>
      <c r="P803" t="s">
        <v>41</v>
      </c>
      <c r="Q803" t="s">
        <v>42</v>
      </c>
      <c r="R803" t="s">
        <v>42</v>
      </c>
      <c r="S803" s="1">
        <v>43606.434409722198</v>
      </c>
      <c r="T803" t="s">
        <v>144</v>
      </c>
      <c r="U803" t="s">
        <v>135</v>
      </c>
      <c r="V803" t="s">
        <v>1185</v>
      </c>
      <c r="W803" s="1">
        <v>43048</v>
      </c>
      <c r="Y803">
        <v>1227943662</v>
      </c>
      <c r="AA803">
        <v>100050589639</v>
      </c>
      <c r="AF803" t="s">
        <v>46</v>
      </c>
      <c r="AG803" t="s">
        <v>267</v>
      </c>
      <c r="AH803">
        <v>0</v>
      </c>
      <c r="AI803" t="s">
        <v>148</v>
      </c>
      <c r="AJ803">
        <v>186005.20860000001</v>
      </c>
      <c r="AK803">
        <v>1861.914</v>
      </c>
      <c r="AL803">
        <v>99.9</v>
      </c>
      <c r="AM803">
        <v>4001</v>
      </c>
      <c r="AN803" t="s">
        <v>199</v>
      </c>
      <c r="AO803" t="s">
        <v>268</v>
      </c>
      <c r="AP803" t="s">
        <v>269</v>
      </c>
      <c r="AR803">
        <f t="shared" si="197"/>
        <v>1861.914</v>
      </c>
      <c r="AS803">
        <f t="shared" si="198"/>
        <v>186005.20860000001</v>
      </c>
      <c r="AT803" s="2">
        <f t="shared" si="199"/>
        <v>50</v>
      </c>
      <c r="AU803" s="2">
        <f t="shared" si="200"/>
        <v>92909.508600000016</v>
      </c>
      <c r="AV803" s="3">
        <f t="shared" si="192"/>
        <v>1E-3</v>
      </c>
      <c r="AW803" s="2">
        <f t="shared" si="201"/>
        <v>18.581901720000005</v>
      </c>
      <c r="AX803" s="2">
        <f t="shared" si="193"/>
        <v>380266.99</v>
      </c>
      <c r="AY803" s="2">
        <f t="shared" si="194"/>
        <v>46</v>
      </c>
      <c r="AZ803" s="2">
        <f t="shared" si="202"/>
        <v>18.581901720000005</v>
      </c>
      <c r="BA803" s="2">
        <f t="shared" si="203"/>
        <v>18.581901720000005</v>
      </c>
      <c r="BB803" s="2">
        <f t="shared" si="204"/>
        <v>18.581901720000005</v>
      </c>
      <c r="BC803" s="2">
        <f t="shared" si="205"/>
        <v>18.581901720000005</v>
      </c>
      <c r="BD803" s="2">
        <f t="shared" si="206"/>
        <v>18.581901720000005</v>
      </c>
      <c r="BE803" s="2">
        <f t="shared" si="207"/>
        <v>18.581901720000005</v>
      </c>
      <c r="BF803" s="2">
        <f t="shared" si="195"/>
        <v>1</v>
      </c>
      <c r="BG803" s="2"/>
      <c r="BH803" s="2">
        <f t="shared" si="196"/>
        <v>18.581901720000005</v>
      </c>
    </row>
    <row r="804" spans="1:60" x14ac:dyDescent="0.25">
      <c r="A804">
        <v>2248012</v>
      </c>
      <c r="B804">
        <v>148477473</v>
      </c>
      <c r="C804" t="s">
        <v>132</v>
      </c>
      <c r="D804">
        <v>2019</v>
      </c>
      <c r="E804">
        <v>0.04</v>
      </c>
      <c r="F804">
        <v>46</v>
      </c>
      <c r="G804">
        <v>45</v>
      </c>
      <c r="H804">
        <v>0</v>
      </c>
      <c r="I804">
        <v>112635.08</v>
      </c>
      <c r="J804">
        <v>0</v>
      </c>
      <c r="K804">
        <v>0</v>
      </c>
      <c r="L804">
        <v>0.2</v>
      </c>
      <c r="M804" t="s">
        <v>1184</v>
      </c>
      <c r="N804">
        <v>380266.99</v>
      </c>
      <c r="O804">
        <v>99.9</v>
      </c>
      <c r="P804" t="s">
        <v>41</v>
      </c>
      <c r="Q804" t="s">
        <v>42</v>
      </c>
      <c r="R804" t="s">
        <v>42</v>
      </c>
      <c r="S804" s="1">
        <v>43606.432349536997</v>
      </c>
      <c r="T804" t="s">
        <v>144</v>
      </c>
      <c r="U804" t="s">
        <v>135</v>
      </c>
      <c r="V804" t="s">
        <v>1185</v>
      </c>
      <c r="W804" s="1">
        <v>43048</v>
      </c>
      <c r="Y804">
        <v>1227860302</v>
      </c>
      <c r="AA804">
        <v>100097815946</v>
      </c>
      <c r="AF804" t="s">
        <v>46</v>
      </c>
      <c r="AG804" t="s">
        <v>267</v>
      </c>
      <c r="AH804">
        <v>0</v>
      </c>
      <c r="AI804" t="s">
        <v>148</v>
      </c>
      <c r="AJ804">
        <v>186005.20860000001</v>
      </c>
      <c r="AK804">
        <v>1861.914</v>
      </c>
      <c r="AL804">
        <v>99.9</v>
      </c>
      <c r="AM804">
        <v>4001</v>
      </c>
      <c r="AN804" t="s">
        <v>199</v>
      </c>
      <c r="AO804" t="s">
        <v>268</v>
      </c>
      <c r="AP804" t="s">
        <v>269</v>
      </c>
      <c r="AR804">
        <f t="shared" si="197"/>
        <v>1861.914</v>
      </c>
      <c r="AS804">
        <f t="shared" si="198"/>
        <v>186005.20860000001</v>
      </c>
      <c r="AT804" s="2">
        <f t="shared" si="199"/>
        <v>50</v>
      </c>
      <c r="AU804" s="2">
        <f t="shared" si="200"/>
        <v>92909.508600000016</v>
      </c>
      <c r="AV804" s="3">
        <f t="shared" si="192"/>
        <v>1E-3</v>
      </c>
      <c r="AW804" s="2">
        <f t="shared" si="201"/>
        <v>18.581901720000005</v>
      </c>
      <c r="AX804" s="2">
        <f t="shared" si="193"/>
        <v>380266.99</v>
      </c>
      <c r="AY804" s="2">
        <f t="shared" si="194"/>
        <v>46</v>
      </c>
      <c r="AZ804" s="2">
        <f t="shared" si="202"/>
        <v>18.581901720000005</v>
      </c>
      <c r="BA804" s="2">
        <f t="shared" si="203"/>
        <v>18.581901720000005</v>
      </c>
      <c r="BB804" s="2">
        <f t="shared" si="204"/>
        <v>18.581901720000005</v>
      </c>
      <c r="BC804" s="2">
        <f t="shared" si="205"/>
        <v>18.581901720000005</v>
      </c>
      <c r="BD804" s="2">
        <f t="shared" si="206"/>
        <v>18.581901720000005</v>
      </c>
      <c r="BE804" s="2">
        <f t="shared" si="207"/>
        <v>18.581901720000005</v>
      </c>
      <c r="BF804" s="2">
        <f t="shared" si="195"/>
        <v>1</v>
      </c>
      <c r="BG804" s="2"/>
      <c r="BH804" s="2">
        <f t="shared" si="196"/>
        <v>18.581901720000005</v>
      </c>
    </row>
    <row r="805" spans="1:60" x14ac:dyDescent="0.25">
      <c r="A805">
        <v>2248013</v>
      </c>
      <c r="B805">
        <v>148477473</v>
      </c>
      <c r="C805" t="s">
        <v>132</v>
      </c>
      <c r="D805">
        <v>2019</v>
      </c>
      <c r="E805">
        <v>0.04</v>
      </c>
      <c r="F805">
        <v>46</v>
      </c>
      <c r="G805">
        <v>45</v>
      </c>
      <c r="H805">
        <v>0</v>
      </c>
      <c r="I805">
        <v>112635.08</v>
      </c>
      <c r="J805">
        <v>0</v>
      </c>
      <c r="K805">
        <v>0</v>
      </c>
      <c r="L805">
        <v>0.2</v>
      </c>
      <c r="M805" t="s">
        <v>1184</v>
      </c>
      <c r="N805">
        <v>380266.99</v>
      </c>
      <c r="O805">
        <v>99.9</v>
      </c>
      <c r="P805" t="s">
        <v>41</v>
      </c>
      <c r="Q805" t="s">
        <v>42</v>
      </c>
      <c r="R805" t="s">
        <v>42</v>
      </c>
      <c r="S805" s="1">
        <v>43606.434212963002</v>
      </c>
      <c r="T805" t="s">
        <v>144</v>
      </c>
      <c r="U805" t="s">
        <v>135</v>
      </c>
      <c r="V805" t="s">
        <v>1185</v>
      </c>
      <c r="W805" s="1">
        <v>43048</v>
      </c>
      <c r="Y805">
        <v>1227935961</v>
      </c>
      <c r="AA805">
        <v>2000115322226</v>
      </c>
      <c r="AF805" t="s">
        <v>46</v>
      </c>
      <c r="AG805" t="s">
        <v>267</v>
      </c>
      <c r="AH805">
        <v>0</v>
      </c>
      <c r="AI805" t="s">
        <v>148</v>
      </c>
      <c r="AJ805">
        <v>186005.20860000001</v>
      </c>
      <c r="AK805">
        <v>1861.914</v>
      </c>
      <c r="AL805">
        <v>99.9</v>
      </c>
      <c r="AM805">
        <v>4001</v>
      </c>
      <c r="AN805" t="s">
        <v>199</v>
      </c>
      <c r="AO805" t="s">
        <v>268</v>
      </c>
      <c r="AP805" t="s">
        <v>269</v>
      </c>
      <c r="AR805">
        <f t="shared" si="197"/>
        <v>1861.914</v>
      </c>
      <c r="AS805">
        <f t="shared" si="198"/>
        <v>186005.20860000001</v>
      </c>
      <c r="AT805" s="2">
        <f t="shared" si="199"/>
        <v>50</v>
      </c>
      <c r="AU805" s="2">
        <f t="shared" si="200"/>
        <v>92909.508600000016</v>
      </c>
      <c r="AV805" s="3">
        <f t="shared" si="192"/>
        <v>1E-3</v>
      </c>
      <c r="AW805" s="2">
        <f t="shared" si="201"/>
        <v>18.581901720000005</v>
      </c>
      <c r="AX805" s="2">
        <f t="shared" si="193"/>
        <v>380266.99</v>
      </c>
      <c r="AY805" s="2">
        <f t="shared" si="194"/>
        <v>46</v>
      </c>
      <c r="AZ805" s="2">
        <f t="shared" si="202"/>
        <v>18.581901720000005</v>
      </c>
      <c r="BA805" s="2">
        <f t="shared" si="203"/>
        <v>18.581901720000005</v>
      </c>
      <c r="BB805" s="2">
        <f t="shared" si="204"/>
        <v>18.581901720000005</v>
      </c>
      <c r="BC805" s="2">
        <f t="shared" si="205"/>
        <v>18.581901720000005</v>
      </c>
      <c r="BD805" s="2">
        <f t="shared" si="206"/>
        <v>18.581901720000005</v>
      </c>
      <c r="BE805" s="2">
        <f t="shared" si="207"/>
        <v>18.581901720000005</v>
      </c>
      <c r="BF805" s="2">
        <f t="shared" si="195"/>
        <v>1</v>
      </c>
      <c r="BG805" s="2"/>
      <c r="BH805" s="2">
        <f t="shared" si="196"/>
        <v>18.581901720000005</v>
      </c>
    </row>
    <row r="806" spans="1:60" x14ac:dyDescent="0.25">
      <c r="A806">
        <v>2248014</v>
      </c>
      <c r="B806">
        <v>148477473</v>
      </c>
      <c r="C806" t="s">
        <v>132</v>
      </c>
      <c r="D806">
        <v>2019</v>
      </c>
      <c r="E806">
        <v>0.04</v>
      </c>
      <c r="F806">
        <v>46</v>
      </c>
      <c r="G806">
        <v>45</v>
      </c>
      <c r="H806">
        <v>0</v>
      </c>
      <c r="I806">
        <v>112635.08</v>
      </c>
      <c r="J806">
        <v>0</v>
      </c>
      <c r="K806">
        <v>0</v>
      </c>
      <c r="L806">
        <v>0.2</v>
      </c>
      <c r="M806" t="s">
        <v>1184</v>
      </c>
      <c r="N806">
        <v>380266.99</v>
      </c>
      <c r="O806">
        <v>99.9</v>
      </c>
      <c r="P806" t="s">
        <v>41</v>
      </c>
      <c r="Q806" t="s">
        <v>42</v>
      </c>
      <c r="R806" t="s">
        <v>42</v>
      </c>
      <c r="S806" s="1">
        <v>43606.435960648101</v>
      </c>
      <c r="T806" t="s">
        <v>144</v>
      </c>
      <c r="U806" t="s">
        <v>135</v>
      </c>
      <c r="V806" t="s">
        <v>1185</v>
      </c>
      <c r="W806" s="1">
        <v>43048</v>
      </c>
      <c r="Y806">
        <v>1228003503</v>
      </c>
      <c r="AA806">
        <v>2000116636058</v>
      </c>
      <c r="AF806" t="s">
        <v>46</v>
      </c>
      <c r="AG806" t="s">
        <v>267</v>
      </c>
      <c r="AH806">
        <v>0</v>
      </c>
      <c r="AI806" t="s">
        <v>148</v>
      </c>
      <c r="AJ806">
        <v>186005.20860000001</v>
      </c>
      <c r="AK806">
        <v>1861.914</v>
      </c>
      <c r="AL806">
        <v>99.9</v>
      </c>
      <c r="AM806">
        <v>4001</v>
      </c>
      <c r="AN806" t="s">
        <v>199</v>
      </c>
      <c r="AO806" t="s">
        <v>268</v>
      </c>
      <c r="AP806" t="s">
        <v>269</v>
      </c>
      <c r="AR806">
        <f t="shared" si="197"/>
        <v>1861.914</v>
      </c>
      <c r="AS806">
        <f t="shared" si="198"/>
        <v>186005.20860000001</v>
      </c>
      <c r="AT806" s="2">
        <f t="shared" si="199"/>
        <v>50</v>
      </c>
      <c r="AU806" s="2">
        <f t="shared" si="200"/>
        <v>92909.508600000016</v>
      </c>
      <c r="AV806" s="3">
        <f t="shared" si="192"/>
        <v>1E-3</v>
      </c>
      <c r="AW806" s="2">
        <f t="shared" si="201"/>
        <v>18.581901720000005</v>
      </c>
      <c r="AX806" s="2">
        <f t="shared" si="193"/>
        <v>380266.99</v>
      </c>
      <c r="AY806" s="2">
        <f t="shared" si="194"/>
        <v>46</v>
      </c>
      <c r="AZ806" s="2">
        <f t="shared" si="202"/>
        <v>18.581901720000005</v>
      </c>
      <c r="BA806" s="2">
        <f t="shared" si="203"/>
        <v>18.581901720000005</v>
      </c>
      <c r="BB806" s="2">
        <f t="shared" si="204"/>
        <v>18.581901720000005</v>
      </c>
      <c r="BC806" s="2">
        <f t="shared" si="205"/>
        <v>18.581901720000005</v>
      </c>
      <c r="BD806" s="2">
        <f t="shared" si="206"/>
        <v>18.581901720000005</v>
      </c>
      <c r="BE806" s="2">
        <f t="shared" si="207"/>
        <v>18.581901720000005</v>
      </c>
      <c r="BF806" s="2">
        <f t="shared" si="195"/>
        <v>1</v>
      </c>
      <c r="BG806" s="2"/>
      <c r="BH806" s="2">
        <f t="shared" si="196"/>
        <v>18.581901720000005</v>
      </c>
    </row>
    <row r="807" spans="1:60" x14ac:dyDescent="0.25">
      <c r="A807">
        <v>2248015</v>
      </c>
      <c r="B807">
        <v>148477473</v>
      </c>
      <c r="C807" t="s">
        <v>132</v>
      </c>
      <c r="D807">
        <v>2019</v>
      </c>
      <c r="E807">
        <v>0.04</v>
      </c>
      <c r="F807">
        <v>46</v>
      </c>
      <c r="G807">
        <v>45</v>
      </c>
      <c r="H807">
        <v>0</v>
      </c>
      <c r="I807">
        <v>112635.08</v>
      </c>
      <c r="J807">
        <v>0</v>
      </c>
      <c r="K807">
        <v>0</v>
      </c>
      <c r="L807">
        <v>0.2</v>
      </c>
      <c r="M807" t="s">
        <v>1184</v>
      </c>
      <c r="N807">
        <v>380266.99</v>
      </c>
      <c r="O807">
        <v>99.9</v>
      </c>
      <c r="P807" t="s">
        <v>41</v>
      </c>
      <c r="Q807" t="s">
        <v>42</v>
      </c>
      <c r="R807" t="s">
        <v>42</v>
      </c>
      <c r="S807" s="1">
        <v>43606.440486111103</v>
      </c>
      <c r="T807" t="s">
        <v>144</v>
      </c>
      <c r="U807" t="s">
        <v>135</v>
      </c>
      <c r="V807" t="s">
        <v>1185</v>
      </c>
      <c r="W807" s="1">
        <v>43048</v>
      </c>
      <c r="Y807">
        <v>1228188242</v>
      </c>
      <c r="AA807">
        <v>2000117790824</v>
      </c>
      <c r="AF807" t="s">
        <v>46</v>
      </c>
      <c r="AG807" t="s">
        <v>267</v>
      </c>
      <c r="AH807">
        <v>0</v>
      </c>
      <c r="AI807" t="s">
        <v>148</v>
      </c>
      <c r="AJ807">
        <v>186005.20860000001</v>
      </c>
      <c r="AK807">
        <v>1861.914</v>
      </c>
      <c r="AL807">
        <v>99.9</v>
      </c>
      <c r="AM807">
        <v>4001</v>
      </c>
      <c r="AN807" t="s">
        <v>199</v>
      </c>
      <c r="AO807" t="s">
        <v>268</v>
      </c>
      <c r="AP807" t="s">
        <v>269</v>
      </c>
      <c r="AR807">
        <f t="shared" si="197"/>
        <v>1861.914</v>
      </c>
      <c r="AS807">
        <f t="shared" si="198"/>
        <v>186005.20860000001</v>
      </c>
      <c r="AT807" s="2">
        <f t="shared" si="199"/>
        <v>50</v>
      </c>
      <c r="AU807" s="2">
        <f t="shared" si="200"/>
        <v>92909.508600000016</v>
      </c>
      <c r="AV807" s="3">
        <f t="shared" si="192"/>
        <v>1E-3</v>
      </c>
      <c r="AW807" s="2">
        <f t="shared" si="201"/>
        <v>18.581901720000005</v>
      </c>
      <c r="AX807" s="2">
        <f t="shared" si="193"/>
        <v>380266.99</v>
      </c>
      <c r="AY807" s="2">
        <f t="shared" si="194"/>
        <v>46</v>
      </c>
      <c r="AZ807" s="2">
        <f t="shared" si="202"/>
        <v>18.581901720000005</v>
      </c>
      <c r="BA807" s="2">
        <f t="shared" si="203"/>
        <v>18.581901720000005</v>
      </c>
      <c r="BB807" s="2">
        <f t="shared" si="204"/>
        <v>18.581901720000005</v>
      </c>
      <c r="BC807" s="2">
        <f t="shared" si="205"/>
        <v>18.581901720000005</v>
      </c>
      <c r="BD807" s="2">
        <f t="shared" si="206"/>
        <v>18.581901720000005</v>
      </c>
      <c r="BE807" s="2">
        <f t="shared" si="207"/>
        <v>18.581901720000005</v>
      </c>
      <c r="BF807" s="2">
        <f t="shared" si="195"/>
        <v>1</v>
      </c>
      <c r="BG807" s="2"/>
      <c r="BH807" s="2">
        <f t="shared" si="196"/>
        <v>18.581901720000005</v>
      </c>
    </row>
    <row r="808" spans="1:60" x14ac:dyDescent="0.25">
      <c r="A808">
        <v>2186856</v>
      </c>
      <c r="B808">
        <v>13106503</v>
      </c>
      <c r="C808" t="s">
        <v>132</v>
      </c>
      <c r="D808">
        <v>2019</v>
      </c>
      <c r="E808">
        <v>0.04</v>
      </c>
      <c r="F808">
        <v>123</v>
      </c>
      <c r="G808">
        <v>120</v>
      </c>
      <c r="H808">
        <v>0</v>
      </c>
      <c r="I808">
        <v>299104.24</v>
      </c>
      <c r="J808">
        <v>0</v>
      </c>
      <c r="K808">
        <v>0</v>
      </c>
      <c r="L808">
        <v>1</v>
      </c>
      <c r="M808" t="s">
        <v>1186</v>
      </c>
      <c r="N808">
        <v>201961</v>
      </c>
      <c r="O808">
        <v>44.6</v>
      </c>
      <c r="P808" t="s">
        <v>41</v>
      </c>
      <c r="Q808" t="s">
        <v>42</v>
      </c>
      <c r="R808" t="s">
        <v>42</v>
      </c>
      <c r="S808" s="1">
        <v>43606.440115740697</v>
      </c>
      <c r="T808" t="s">
        <v>144</v>
      </c>
      <c r="U808" t="s">
        <v>135</v>
      </c>
      <c r="V808" t="s">
        <v>1187</v>
      </c>
      <c r="W808" s="1">
        <v>39960</v>
      </c>
      <c r="Y808">
        <v>1228173687</v>
      </c>
      <c r="AA808">
        <v>100097796379</v>
      </c>
      <c r="AF808" t="s">
        <v>46</v>
      </c>
      <c r="AG808" t="s">
        <v>267</v>
      </c>
      <c r="AH808">
        <v>0</v>
      </c>
      <c r="AI808" t="s">
        <v>148</v>
      </c>
      <c r="AJ808">
        <v>82954.412200000006</v>
      </c>
      <c r="AK808">
        <v>1859.9644000000001</v>
      </c>
      <c r="AL808">
        <v>44.6</v>
      </c>
      <c r="AM808">
        <v>4001</v>
      </c>
      <c r="AN808" t="s">
        <v>199</v>
      </c>
      <c r="AO808" t="s">
        <v>268</v>
      </c>
      <c r="AP808" t="s">
        <v>269</v>
      </c>
      <c r="AR808">
        <f t="shared" si="197"/>
        <v>1859.9644000000001</v>
      </c>
      <c r="AS808">
        <f t="shared" si="198"/>
        <v>82954.412200000006</v>
      </c>
      <c r="AT808" s="2">
        <f t="shared" si="199"/>
        <v>50</v>
      </c>
      <c r="AU808" s="2" t="str">
        <f t="shared" si="200"/>
        <v>вычет превышает налог</v>
      </c>
      <c r="AV808" s="3">
        <f t="shared" si="192"/>
        <v>1E-3</v>
      </c>
      <c r="AW808" s="2">
        <f t="shared" si="201"/>
        <v>0</v>
      </c>
      <c r="AX808" s="2">
        <f t="shared" si="193"/>
        <v>201961</v>
      </c>
      <c r="AY808" s="2">
        <f t="shared" si="194"/>
        <v>123</v>
      </c>
      <c r="AZ808" s="2">
        <f t="shared" si="202"/>
        <v>0</v>
      </c>
      <c r="BA808" s="2" t="str">
        <f t="shared" si="203"/>
        <v>вычет превышает налог</v>
      </c>
      <c r="BB808" s="2">
        <f t="shared" si="204"/>
        <v>0</v>
      </c>
      <c r="BC808" s="2" t="str">
        <f t="shared" si="205"/>
        <v>вычет превышает налог</v>
      </c>
      <c r="BD808" s="2">
        <f t="shared" si="206"/>
        <v>0</v>
      </c>
      <c r="BE808" s="2" t="str">
        <f t="shared" si="207"/>
        <v>вычет превышает налог</v>
      </c>
      <c r="BF808" s="2" t="str">
        <f t="shared" si="195"/>
        <v>вычет превышает налог</v>
      </c>
      <c r="BG808" s="2"/>
      <c r="BH808" s="2" t="str">
        <f t="shared" si="196"/>
        <v>вычет превышает налог</v>
      </c>
    </row>
    <row r="809" spans="1:60" x14ac:dyDescent="0.25">
      <c r="A809">
        <v>2187356</v>
      </c>
      <c r="B809">
        <v>13095264</v>
      </c>
      <c r="C809" t="s">
        <v>132</v>
      </c>
      <c r="D809">
        <v>2019</v>
      </c>
      <c r="E809">
        <v>0.33</v>
      </c>
      <c r="F809">
        <v>2240</v>
      </c>
      <c r="G809">
        <v>0</v>
      </c>
      <c r="H809">
        <v>2185</v>
      </c>
      <c r="I809">
        <v>662272.1</v>
      </c>
      <c r="J809">
        <v>0</v>
      </c>
      <c r="K809">
        <v>0</v>
      </c>
      <c r="L809">
        <v>1</v>
      </c>
      <c r="M809" t="s">
        <v>1188</v>
      </c>
      <c r="N809">
        <v>447179</v>
      </c>
      <c r="O809">
        <v>41.4</v>
      </c>
      <c r="P809" t="s">
        <v>58</v>
      </c>
      <c r="Q809" t="s">
        <v>59</v>
      </c>
      <c r="R809" t="s">
        <v>60</v>
      </c>
      <c r="S809" s="1">
        <v>43606.432986111096</v>
      </c>
      <c r="T809" t="s">
        <v>144</v>
      </c>
      <c r="U809" t="s">
        <v>135</v>
      </c>
      <c r="V809" t="s">
        <v>1189</v>
      </c>
      <c r="W809" s="1">
        <v>36250</v>
      </c>
      <c r="Y809">
        <v>1227885550</v>
      </c>
      <c r="AA809">
        <v>100139553386</v>
      </c>
      <c r="AD809" t="s">
        <v>62</v>
      </c>
      <c r="AF809" t="s">
        <v>46</v>
      </c>
      <c r="AG809" t="s">
        <v>267</v>
      </c>
      <c r="AH809">
        <v>0</v>
      </c>
      <c r="AI809" t="s">
        <v>148</v>
      </c>
      <c r="AJ809">
        <v>76995.914600000004</v>
      </c>
      <c r="AK809">
        <v>1859.8046999999999</v>
      </c>
      <c r="AL809">
        <v>41.4</v>
      </c>
      <c r="AM809">
        <v>4001</v>
      </c>
      <c r="AN809" t="s">
        <v>199</v>
      </c>
      <c r="AO809" t="s">
        <v>268</v>
      </c>
      <c r="AP809" t="s">
        <v>269</v>
      </c>
      <c r="AR809">
        <f t="shared" si="197"/>
        <v>1859.8046999999999</v>
      </c>
      <c r="AS809">
        <f t="shared" si="198"/>
        <v>76995.914600000004</v>
      </c>
      <c r="AT809" s="2">
        <f t="shared" si="199"/>
        <v>50</v>
      </c>
      <c r="AU809" s="2" t="str">
        <f t="shared" si="200"/>
        <v>вычет превышает налог</v>
      </c>
      <c r="AV809" s="3">
        <f t="shared" si="192"/>
        <v>1E-3</v>
      </c>
      <c r="AW809" s="2">
        <f t="shared" si="201"/>
        <v>0</v>
      </c>
      <c r="AX809" s="2">
        <f t="shared" si="193"/>
        <v>447179</v>
      </c>
      <c r="AY809" s="2" t="str">
        <f t="shared" si="194"/>
        <v>льгота</v>
      </c>
      <c r="AZ809" s="2">
        <f t="shared" si="202"/>
        <v>0</v>
      </c>
      <c r="BA809" s="2" t="str">
        <f t="shared" si="203"/>
        <v>льгота</v>
      </c>
      <c r="BB809" s="2">
        <f t="shared" si="204"/>
        <v>0</v>
      </c>
      <c r="BC809" s="2" t="str">
        <f t="shared" si="205"/>
        <v>льгота</v>
      </c>
      <c r="BD809" s="2">
        <f t="shared" si="206"/>
        <v>0</v>
      </c>
      <c r="BE809" s="2" t="str">
        <f t="shared" si="207"/>
        <v>льгота</v>
      </c>
      <c r="BF809" s="2" t="str">
        <f t="shared" si="195"/>
        <v>льгота</v>
      </c>
      <c r="BG809" s="2"/>
      <c r="BH809" s="2" t="str">
        <f t="shared" si="196"/>
        <v>льгота</v>
      </c>
    </row>
    <row r="810" spans="1:60" x14ac:dyDescent="0.25">
      <c r="A810">
        <v>2233525</v>
      </c>
      <c r="B810">
        <v>132394876</v>
      </c>
      <c r="C810" t="s">
        <v>132</v>
      </c>
      <c r="D810">
        <v>2019</v>
      </c>
      <c r="E810">
        <v>0.04</v>
      </c>
      <c r="F810">
        <v>65</v>
      </c>
      <c r="G810">
        <v>50</v>
      </c>
      <c r="H810">
        <v>13</v>
      </c>
      <c r="I810">
        <v>188229.69</v>
      </c>
      <c r="J810">
        <v>0</v>
      </c>
      <c r="K810">
        <v>0</v>
      </c>
      <c r="L810">
        <v>1</v>
      </c>
      <c r="M810" t="s">
        <v>1190</v>
      </c>
      <c r="N810">
        <v>127096.35</v>
      </c>
      <c r="O810">
        <v>44.3</v>
      </c>
      <c r="P810" t="s">
        <v>58</v>
      </c>
      <c r="Q810" t="s">
        <v>59</v>
      </c>
      <c r="R810" t="s">
        <v>60</v>
      </c>
      <c r="S810" s="1">
        <v>43606.459606481498</v>
      </c>
      <c r="T810" t="s">
        <v>144</v>
      </c>
      <c r="U810" t="s">
        <v>135</v>
      </c>
      <c r="V810" t="s">
        <v>1191</v>
      </c>
      <c r="W810" s="1">
        <v>41269</v>
      </c>
      <c r="X810" s="1">
        <v>43397</v>
      </c>
      <c r="Y810">
        <v>1228999234</v>
      </c>
      <c r="AA810">
        <v>100097809565</v>
      </c>
      <c r="AD810" t="s">
        <v>62</v>
      </c>
      <c r="AF810" t="s">
        <v>46</v>
      </c>
      <c r="AG810" t="s">
        <v>267</v>
      </c>
      <c r="AH810">
        <v>0</v>
      </c>
      <c r="AI810" t="s">
        <v>148</v>
      </c>
      <c r="AJ810">
        <v>82395.776100000003</v>
      </c>
      <c r="AK810">
        <v>1859.9498000000001</v>
      </c>
      <c r="AL810">
        <v>44.3</v>
      </c>
      <c r="AM810">
        <v>4001</v>
      </c>
      <c r="AN810" t="s">
        <v>199</v>
      </c>
      <c r="AO810" t="s">
        <v>268</v>
      </c>
      <c r="AP810" t="s">
        <v>269</v>
      </c>
      <c r="AR810">
        <f t="shared" si="197"/>
        <v>1859.9498000000001</v>
      </c>
      <c r="AS810">
        <f t="shared" si="198"/>
        <v>82395.776100000003</v>
      </c>
      <c r="AT810" s="2">
        <f t="shared" si="199"/>
        <v>50</v>
      </c>
      <c r="AU810" s="2" t="str">
        <f t="shared" si="200"/>
        <v>вычет превышает налог</v>
      </c>
      <c r="AV810" s="3">
        <f t="shared" si="192"/>
        <v>1E-3</v>
      </c>
      <c r="AW810" s="2">
        <f t="shared" si="201"/>
        <v>0</v>
      </c>
      <c r="AX810" s="2">
        <f t="shared" si="193"/>
        <v>127096.35</v>
      </c>
      <c r="AY810" s="2" t="str">
        <f t="shared" si="194"/>
        <v>льгота</v>
      </c>
      <c r="AZ810" s="2">
        <f t="shared" si="202"/>
        <v>0</v>
      </c>
      <c r="BA810" s="2" t="str">
        <f t="shared" si="203"/>
        <v>льгота</v>
      </c>
      <c r="BB810" s="2">
        <f t="shared" si="204"/>
        <v>0</v>
      </c>
      <c r="BC810" s="2" t="str">
        <f t="shared" si="205"/>
        <v>льгота</v>
      </c>
      <c r="BD810" s="2">
        <f t="shared" si="206"/>
        <v>0</v>
      </c>
      <c r="BE810" s="2" t="str">
        <f t="shared" si="207"/>
        <v>льгота</v>
      </c>
      <c r="BF810" s="2" t="str">
        <f t="shared" si="195"/>
        <v>льгота</v>
      </c>
      <c r="BG810" s="2"/>
      <c r="BH810" s="2" t="str">
        <f t="shared" si="196"/>
        <v>льгота</v>
      </c>
    </row>
    <row r="811" spans="1:60" x14ac:dyDescent="0.25">
      <c r="A811">
        <v>2233535</v>
      </c>
      <c r="B811">
        <v>132394876</v>
      </c>
      <c r="C811" t="s">
        <v>132</v>
      </c>
      <c r="D811">
        <v>2019</v>
      </c>
      <c r="E811">
        <v>0.33</v>
      </c>
      <c r="F811">
        <v>265</v>
      </c>
      <c r="G811">
        <v>259</v>
      </c>
      <c r="H811">
        <v>0</v>
      </c>
      <c r="I811">
        <v>94114.85</v>
      </c>
      <c r="J811">
        <v>0</v>
      </c>
      <c r="K811">
        <v>0</v>
      </c>
      <c r="L811">
        <v>0.5</v>
      </c>
      <c r="M811" t="s">
        <v>1190</v>
      </c>
      <c r="N811">
        <v>127096.35</v>
      </c>
      <c r="O811">
        <v>44.3</v>
      </c>
      <c r="P811" t="s">
        <v>41</v>
      </c>
      <c r="Q811" t="s">
        <v>42</v>
      </c>
      <c r="R811" t="s">
        <v>42</v>
      </c>
      <c r="S811" s="1">
        <v>43606.4379976852</v>
      </c>
      <c r="T811" t="s">
        <v>144</v>
      </c>
      <c r="U811" t="s">
        <v>135</v>
      </c>
      <c r="V811" t="s">
        <v>1191</v>
      </c>
      <c r="W811" s="1">
        <v>43156</v>
      </c>
      <c r="Y811">
        <v>1228086266</v>
      </c>
      <c r="AA811">
        <v>100046658058</v>
      </c>
      <c r="AF811" t="s">
        <v>46</v>
      </c>
      <c r="AG811" t="s">
        <v>267</v>
      </c>
      <c r="AH811">
        <v>0</v>
      </c>
      <c r="AI811" t="s">
        <v>148</v>
      </c>
      <c r="AJ811">
        <v>82395.776100000003</v>
      </c>
      <c r="AK811">
        <v>1859.9498000000001</v>
      </c>
      <c r="AL811">
        <v>44.3</v>
      </c>
      <c r="AM811">
        <v>4001</v>
      </c>
      <c r="AN811" t="s">
        <v>199</v>
      </c>
      <c r="AO811" t="s">
        <v>268</v>
      </c>
      <c r="AP811" t="s">
        <v>269</v>
      </c>
      <c r="AR811">
        <f t="shared" si="197"/>
        <v>1859.9498000000001</v>
      </c>
      <c r="AS811">
        <f t="shared" si="198"/>
        <v>82395.776100000003</v>
      </c>
      <c r="AT811" s="2">
        <f t="shared" si="199"/>
        <v>50</v>
      </c>
      <c r="AU811" s="2" t="str">
        <f t="shared" si="200"/>
        <v>вычет превышает налог</v>
      </c>
      <c r="AV811" s="3">
        <f t="shared" si="192"/>
        <v>1E-3</v>
      </c>
      <c r="AW811" s="2">
        <f t="shared" si="201"/>
        <v>0</v>
      </c>
      <c r="AX811" s="2">
        <f t="shared" si="193"/>
        <v>127096.35</v>
      </c>
      <c r="AY811" s="2">
        <f t="shared" si="194"/>
        <v>265</v>
      </c>
      <c r="AZ811" s="2">
        <f t="shared" si="202"/>
        <v>0</v>
      </c>
      <c r="BA811" s="2" t="str">
        <f t="shared" si="203"/>
        <v>вычет превышает налог</v>
      </c>
      <c r="BB811" s="2">
        <f t="shared" si="204"/>
        <v>0</v>
      </c>
      <c r="BC811" s="2" t="str">
        <f t="shared" si="205"/>
        <v>вычет превышает налог</v>
      </c>
      <c r="BD811" s="2">
        <f t="shared" si="206"/>
        <v>0</v>
      </c>
      <c r="BE811" s="2" t="str">
        <f t="shared" si="207"/>
        <v>вычет превышает налог</v>
      </c>
      <c r="BF811" s="2" t="str">
        <f t="shared" si="195"/>
        <v>вычет превышает налог</v>
      </c>
      <c r="BG811" s="2"/>
      <c r="BH811" s="2" t="str">
        <f t="shared" si="196"/>
        <v>вычет превышает налог</v>
      </c>
    </row>
    <row r="812" spans="1:60" x14ac:dyDescent="0.25">
      <c r="A812">
        <v>2233536</v>
      </c>
      <c r="B812">
        <v>132394876</v>
      </c>
      <c r="C812" t="s">
        <v>132</v>
      </c>
      <c r="D812">
        <v>2019</v>
      </c>
      <c r="E812">
        <v>0.04</v>
      </c>
      <c r="F812">
        <v>32</v>
      </c>
      <c r="G812">
        <v>31</v>
      </c>
      <c r="H812">
        <v>0</v>
      </c>
      <c r="I812">
        <v>94114.85</v>
      </c>
      <c r="J812">
        <v>0</v>
      </c>
      <c r="K812">
        <v>0</v>
      </c>
      <c r="L812">
        <v>0.5</v>
      </c>
      <c r="M812" t="s">
        <v>1190</v>
      </c>
      <c r="N812">
        <v>127096.35</v>
      </c>
      <c r="O812">
        <v>44.3</v>
      </c>
      <c r="P812" t="s">
        <v>41</v>
      </c>
      <c r="Q812" t="s">
        <v>42</v>
      </c>
      <c r="R812" t="s">
        <v>42</v>
      </c>
      <c r="S812" s="1">
        <v>43606.441041666701</v>
      </c>
      <c r="T812" t="s">
        <v>144</v>
      </c>
      <c r="U812" t="s">
        <v>135</v>
      </c>
      <c r="V812" t="s">
        <v>1191</v>
      </c>
      <c r="W812" s="1">
        <v>43156</v>
      </c>
      <c r="Y812">
        <v>1228210792</v>
      </c>
      <c r="AA812">
        <v>100091787147</v>
      </c>
      <c r="AF812" t="s">
        <v>46</v>
      </c>
      <c r="AG812" t="s">
        <v>267</v>
      </c>
      <c r="AH812">
        <v>0</v>
      </c>
      <c r="AI812" t="s">
        <v>148</v>
      </c>
      <c r="AJ812">
        <v>82395.776100000003</v>
      </c>
      <c r="AK812">
        <v>1859.9498000000001</v>
      </c>
      <c r="AL812">
        <v>44.3</v>
      </c>
      <c r="AM812">
        <v>4001</v>
      </c>
      <c r="AN812" t="s">
        <v>199</v>
      </c>
      <c r="AO812" t="s">
        <v>268</v>
      </c>
      <c r="AP812" t="s">
        <v>269</v>
      </c>
      <c r="AR812">
        <f t="shared" si="197"/>
        <v>1859.9498000000001</v>
      </c>
      <c r="AS812">
        <f t="shared" si="198"/>
        <v>82395.776100000003</v>
      </c>
      <c r="AT812" s="2">
        <f t="shared" si="199"/>
        <v>50</v>
      </c>
      <c r="AU812" s="2" t="str">
        <f t="shared" si="200"/>
        <v>вычет превышает налог</v>
      </c>
      <c r="AV812" s="3">
        <f t="shared" si="192"/>
        <v>1E-3</v>
      </c>
      <c r="AW812" s="2">
        <f t="shared" si="201"/>
        <v>0</v>
      </c>
      <c r="AX812" s="2">
        <f t="shared" si="193"/>
        <v>127096.35</v>
      </c>
      <c r="AY812" s="2">
        <f t="shared" si="194"/>
        <v>32</v>
      </c>
      <c r="AZ812" s="2">
        <f t="shared" si="202"/>
        <v>0</v>
      </c>
      <c r="BA812" s="2" t="str">
        <f t="shared" si="203"/>
        <v>вычет превышает налог</v>
      </c>
      <c r="BB812" s="2">
        <f t="shared" si="204"/>
        <v>0</v>
      </c>
      <c r="BC812" s="2" t="str">
        <f t="shared" si="205"/>
        <v>вычет превышает налог</v>
      </c>
      <c r="BD812" s="2">
        <f t="shared" si="206"/>
        <v>0</v>
      </c>
      <c r="BE812" s="2" t="str">
        <f t="shared" si="207"/>
        <v>вычет превышает налог</v>
      </c>
      <c r="BF812" s="2" t="str">
        <f t="shared" si="195"/>
        <v>вычет превышает налог</v>
      </c>
      <c r="BG812" s="2"/>
      <c r="BH812" s="2" t="str">
        <f t="shared" si="196"/>
        <v>вычет превышает налог</v>
      </c>
    </row>
    <row r="813" spans="1:60" x14ac:dyDescent="0.25">
      <c r="A813">
        <v>2232335</v>
      </c>
      <c r="B813">
        <v>132394855</v>
      </c>
      <c r="C813" t="s">
        <v>132</v>
      </c>
      <c r="D813">
        <v>2019</v>
      </c>
      <c r="E813">
        <v>0.14000000000000001</v>
      </c>
      <c r="F813">
        <v>538</v>
      </c>
      <c r="G813">
        <v>0</v>
      </c>
      <c r="H813">
        <v>525</v>
      </c>
      <c r="I813">
        <v>375260.59</v>
      </c>
      <c r="J813">
        <v>0</v>
      </c>
      <c r="K813">
        <v>0</v>
      </c>
      <c r="L813">
        <v>1</v>
      </c>
      <c r="M813" t="s">
        <v>1192</v>
      </c>
      <c r="N813">
        <v>253383.25</v>
      </c>
      <c r="O813">
        <v>42.4</v>
      </c>
      <c r="P813" t="s">
        <v>58</v>
      </c>
      <c r="Q813" t="s">
        <v>59</v>
      </c>
      <c r="R813" t="s">
        <v>60</v>
      </c>
      <c r="S813" s="1">
        <v>43606.437071759297</v>
      </c>
      <c r="T813" t="s">
        <v>144</v>
      </c>
      <c r="U813" t="s">
        <v>135</v>
      </c>
      <c r="V813" t="s">
        <v>1193</v>
      </c>
      <c r="W813" s="1">
        <v>37621</v>
      </c>
      <c r="Y813">
        <v>1228048478</v>
      </c>
      <c r="AA813">
        <v>100122054552</v>
      </c>
      <c r="AD813" t="s">
        <v>62</v>
      </c>
      <c r="AF813" t="s">
        <v>46</v>
      </c>
      <c r="AG813" t="s">
        <v>267</v>
      </c>
      <c r="AH813">
        <v>0</v>
      </c>
      <c r="AI813" t="s">
        <v>148</v>
      </c>
      <c r="AJ813">
        <v>78857.877399999998</v>
      </c>
      <c r="AK813">
        <v>1859.8556000000001</v>
      </c>
      <c r="AL813">
        <v>42.4</v>
      </c>
      <c r="AM813">
        <v>4001</v>
      </c>
      <c r="AN813" t="s">
        <v>199</v>
      </c>
      <c r="AO813" t="s">
        <v>268</v>
      </c>
      <c r="AP813" t="s">
        <v>269</v>
      </c>
      <c r="AR813">
        <f t="shared" si="197"/>
        <v>1859.8556000000001</v>
      </c>
      <c r="AS813">
        <f t="shared" si="198"/>
        <v>78857.877399999998</v>
      </c>
      <c r="AT813" s="2">
        <f t="shared" si="199"/>
        <v>50</v>
      </c>
      <c r="AU813" s="2" t="str">
        <f t="shared" si="200"/>
        <v>вычет превышает налог</v>
      </c>
      <c r="AV813" s="3">
        <f t="shared" si="192"/>
        <v>1E-3</v>
      </c>
      <c r="AW813" s="2">
        <f t="shared" si="201"/>
        <v>0</v>
      </c>
      <c r="AX813" s="2">
        <f t="shared" si="193"/>
        <v>253383.25</v>
      </c>
      <c r="AY813" s="2" t="str">
        <f t="shared" si="194"/>
        <v>льгота</v>
      </c>
      <c r="AZ813" s="2">
        <f t="shared" si="202"/>
        <v>0</v>
      </c>
      <c r="BA813" s="2" t="str">
        <f t="shared" si="203"/>
        <v>льгота</v>
      </c>
      <c r="BB813" s="2">
        <f t="shared" si="204"/>
        <v>0</v>
      </c>
      <c r="BC813" s="2" t="str">
        <f t="shared" si="205"/>
        <v>льгота</v>
      </c>
      <c r="BD813" s="2">
        <f t="shared" si="206"/>
        <v>0</v>
      </c>
      <c r="BE813" s="2" t="str">
        <f t="shared" si="207"/>
        <v>льгота</v>
      </c>
      <c r="BF813" s="2" t="str">
        <f t="shared" si="195"/>
        <v>льгота</v>
      </c>
      <c r="BG813" s="2"/>
      <c r="BH813" s="2" t="str">
        <f t="shared" si="196"/>
        <v>льгота</v>
      </c>
    </row>
    <row r="814" spans="1:60" x14ac:dyDescent="0.25">
      <c r="A814">
        <v>2195070</v>
      </c>
      <c r="B814">
        <v>13095284</v>
      </c>
      <c r="C814" t="s">
        <v>132</v>
      </c>
      <c r="D814">
        <v>2019</v>
      </c>
      <c r="E814">
        <v>0.33</v>
      </c>
      <c r="F814">
        <v>2589</v>
      </c>
      <c r="G814">
        <v>2526</v>
      </c>
      <c r="H814">
        <v>0</v>
      </c>
      <c r="I814">
        <v>765400.63</v>
      </c>
      <c r="J814">
        <v>0</v>
      </c>
      <c r="K814">
        <v>0</v>
      </c>
      <c r="L814">
        <v>1</v>
      </c>
      <c r="M814" t="s">
        <v>1194</v>
      </c>
      <c r="N814">
        <v>516813.39</v>
      </c>
      <c r="O814">
        <v>87.1</v>
      </c>
      <c r="P814" t="s">
        <v>41</v>
      </c>
      <c r="Q814" t="s">
        <v>42</v>
      </c>
      <c r="R814" t="s">
        <v>42</v>
      </c>
      <c r="S814" s="1">
        <v>43606.454375000001</v>
      </c>
      <c r="T814" t="s">
        <v>144</v>
      </c>
      <c r="U814" t="s">
        <v>135</v>
      </c>
      <c r="V814" t="s">
        <v>1195</v>
      </c>
      <c r="W814" s="1">
        <v>41738</v>
      </c>
      <c r="Y814">
        <v>1228774611</v>
      </c>
      <c r="AA814">
        <v>100095105475</v>
      </c>
      <c r="AF814" t="s">
        <v>46</v>
      </c>
      <c r="AG814" t="s">
        <v>267</v>
      </c>
      <c r="AH814">
        <v>0</v>
      </c>
      <c r="AI814" t="s">
        <v>148</v>
      </c>
      <c r="AJ814">
        <v>162141.1966</v>
      </c>
      <c r="AK814">
        <v>1861.5522000000001</v>
      </c>
      <c r="AL814">
        <v>87.1</v>
      </c>
      <c r="AM814">
        <v>4001</v>
      </c>
      <c r="AN814" t="s">
        <v>199</v>
      </c>
      <c r="AO814" t="s">
        <v>268</v>
      </c>
      <c r="AP814" t="s">
        <v>269</v>
      </c>
      <c r="AR814">
        <f t="shared" si="197"/>
        <v>1861.5522000000001</v>
      </c>
      <c r="AS814">
        <f t="shared" si="198"/>
        <v>162141.1966</v>
      </c>
      <c r="AT814" s="2">
        <f t="shared" si="199"/>
        <v>50</v>
      </c>
      <c r="AU814" s="2">
        <f t="shared" si="200"/>
        <v>69063.586599999995</v>
      </c>
      <c r="AV814" s="3">
        <f t="shared" si="192"/>
        <v>1E-3</v>
      </c>
      <c r="AW814" s="2">
        <f t="shared" si="201"/>
        <v>69.063586599999994</v>
      </c>
      <c r="AX814" s="2">
        <f t="shared" si="193"/>
        <v>516813.39</v>
      </c>
      <c r="AY814" s="2">
        <f t="shared" si="194"/>
        <v>2589</v>
      </c>
      <c r="AZ814" s="2">
        <f t="shared" si="202"/>
        <v>69.063586599999994</v>
      </c>
      <c r="BA814" s="2">
        <f t="shared" si="203"/>
        <v>69.063586599999994</v>
      </c>
      <c r="BB814" s="2">
        <f t="shared" si="204"/>
        <v>69.063586599999994</v>
      </c>
      <c r="BC814" s="2">
        <f t="shared" si="205"/>
        <v>69.063586599999994</v>
      </c>
      <c r="BD814" s="2">
        <f t="shared" si="206"/>
        <v>69.063586599999994</v>
      </c>
      <c r="BE814" s="2">
        <f t="shared" si="207"/>
        <v>69.063586599999994</v>
      </c>
      <c r="BF814" s="2">
        <f t="shared" si="195"/>
        <v>1</v>
      </c>
      <c r="BG814" s="2"/>
      <c r="BH814" s="2">
        <f t="shared" si="196"/>
        <v>69.063586599999994</v>
      </c>
    </row>
    <row r="815" spans="1:60" x14ac:dyDescent="0.25">
      <c r="A815">
        <v>2232085</v>
      </c>
      <c r="B815">
        <v>132394695</v>
      </c>
      <c r="C815" t="s">
        <v>132</v>
      </c>
      <c r="D815">
        <v>2019</v>
      </c>
      <c r="E815">
        <v>0.33</v>
      </c>
      <c r="F815">
        <v>1754</v>
      </c>
      <c r="G815">
        <v>1711</v>
      </c>
      <c r="H815">
        <v>0</v>
      </c>
      <c r="I815">
        <v>518364.5</v>
      </c>
      <c r="J815">
        <v>0</v>
      </c>
      <c r="K815">
        <v>0</v>
      </c>
      <c r="L815">
        <v>1</v>
      </c>
      <c r="M815" t="s">
        <v>1196</v>
      </c>
      <c r="N815">
        <v>350009.79</v>
      </c>
      <c r="O815">
        <v>54.6</v>
      </c>
      <c r="P815" t="s">
        <v>41</v>
      </c>
      <c r="Q815" t="s">
        <v>42</v>
      </c>
      <c r="R815" t="s">
        <v>42</v>
      </c>
      <c r="S815" s="1">
        <v>43606.441921296297</v>
      </c>
      <c r="T815" t="s">
        <v>144</v>
      </c>
      <c r="U815" t="s">
        <v>135</v>
      </c>
      <c r="V815" t="s">
        <v>1197</v>
      </c>
      <c r="W815" s="1">
        <v>37621</v>
      </c>
      <c r="Y815">
        <v>1228247490</v>
      </c>
      <c r="AA815">
        <v>100121998445</v>
      </c>
      <c r="AF815" t="s">
        <v>46</v>
      </c>
      <c r="AG815" t="s">
        <v>267</v>
      </c>
      <c r="AH815">
        <v>0</v>
      </c>
      <c r="AI815" t="s">
        <v>148</v>
      </c>
      <c r="AJ815">
        <v>101578.64810000001</v>
      </c>
      <c r="AK815">
        <v>1860.4148</v>
      </c>
      <c r="AL815">
        <v>54.6</v>
      </c>
      <c r="AM815">
        <v>4001</v>
      </c>
      <c r="AN815" t="s">
        <v>199</v>
      </c>
      <c r="AO815" t="s">
        <v>268</v>
      </c>
      <c r="AP815" t="s">
        <v>269</v>
      </c>
      <c r="AR815">
        <f t="shared" si="197"/>
        <v>1860.4148</v>
      </c>
      <c r="AS815">
        <f t="shared" si="198"/>
        <v>101578.64810000001</v>
      </c>
      <c r="AT815" s="2">
        <f t="shared" si="199"/>
        <v>50</v>
      </c>
      <c r="AU815" s="2">
        <f t="shared" si="200"/>
        <v>8557.9081000000006</v>
      </c>
      <c r="AV815" s="3">
        <f t="shared" si="192"/>
        <v>1E-3</v>
      </c>
      <c r="AW815" s="2">
        <f t="shared" si="201"/>
        <v>8.5579081000000006</v>
      </c>
      <c r="AX815" s="2">
        <f t="shared" si="193"/>
        <v>350009.79</v>
      </c>
      <c r="AY815" s="2">
        <f t="shared" si="194"/>
        <v>1754</v>
      </c>
      <c r="AZ815" s="2">
        <f t="shared" si="202"/>
        <v>8.5579081000000006</v>
      </c>
      <c r="BA815" s="2">
        <f t="shared" si="203"/>
        <v>8.5579081000000006</v>
      </c>
      <c r="BB815" s="2">
        <f t="shared" si="204"/>
        <v>8.5579081000000006</v>
      </c>
      <c r="BC815" s="2">
        <f t="shared" si="205"/>
        <v>8.5579081000000006</v>
      </c>
      <c r="BD815" s="2">
        <f t="shared" si="206"/>
        <v>8.5579081000000006</v>
      </c>
      <c r="BE815" s="2">
        <f t="shared" si="207"/>
        <v>8.5579081000000006</v>
      </c>
      <c r="BF815" s="2">
        <f t="shared" si="195"/>
        <v>1</v>
      </c>
      <c r="BG815" s="2"/>
      <c r="BH815" s="2">
        <f t="shared" si="196"/>
        <v>8.5579081000000006</v>
      </c>
    </row>
    <row r="816" spans="1:60" x14ac:dyDescent="0.25">
      <c r="A816">
        <v>2254026</v>
      </c>
      <c r="B816">
        <v>166826731</v>
      </c>
      <c r="C816" t="s">
        <v>132</v>
      </c>
      <c r="D816">
        <v>2019</v>
      </c>
      <c r="E816">
        <v>0.33</v>
      </c>
      <c r="F816">
        <v>2494</v>
      </c>
      <c r="G816">
        <v>0</v>
      </c>
      <c r="H816">
        <v>2433</v>
      </c>
      <c r="I816">
        <v>737142.75</v>
      </c>
      <c r="J816">
        <v>0</v>
      </c>
      <c r="K816">
        <v>0</v>
      </c>
      <c r="L816">
        <v>1</v>
      </c>
      <c r="M816" t="s">
        <v>1198</v>
      </c>
      <c r="N816">
        <v>497733.12</v>
      </c>
      <c r="O816">
        <v>69.599999999999994</v>
      </c>
      <c r="P816" t="s">
        <v>58</v>
      </c>
      <c r="Q816" t="s">
        <v>59</v>
      </c>
      <c r="R816" t="s">
        <v>60</v>
      </c>
      <c r="S816" s="1">
        <v>43606.441608796304</v>
      </c>
      <c r="T816" t="s">
        <v>144</v>
      </c>
      <c r="U816" t="s">
        <v>135</v>
      </c>
      <c r="V816" t="s">
        <v>1199</v>
      </c>
      <c r="W816" s="1">
        <v>41023</v>
      </c>
      <c r="Y816">
        <v>1228234426</v>
      </c>
      <c r="AA816">
        <v>100116808742</v>
      </c>
      <c r="AD816" t="s">
        <v>62</v>
      </c>
      <c r="AF816" t="s">
        <v>46</v>
      </c>
      <c r="AG816" t="s">
        <v>267</v>
      </c>
      <c r="AH816">
        <v>0</v>
      </c>
      <c r="AI816" t="s">
        <v>148</v>
      </c>
      <c r="AJ816">
        <v>172699.71189999999</v>
      </c>
      <c r="AK816">
        <v>2481.3177000000001</v>
      </c>
      <c r="AL816">
        <v>69.599999999999994</v>
      </c>
      <c r="AM816">
        <v>4001</v>
      </c>
      <c r="AN816" t="s">
        <v>199</v>
      </c>
      <c r="AO816" t="s">
        <v>268</v>
      </c>
      <c r="AP816" t="s">
        <v>269</v>
      </c>
      <c r="AR816">
        <f t="shared" si="197"/>
        <v>2481.3177000000001</v>
      </c>
      <c r="AS816">
        <f t="shared" si="198"/>
        <v>172699.71189999999</v>
      </c>
      <c r="AT816" s="2">
        <f t="shared" si="199"/>
        <v>50</v>
      </c>
      <c r="AU816" s="2">
        <f t="shared" si="200"/>
        <v>48633.826899999985</v>
      </c>
      <c r="AV816" s="3">
        <f t="shared" si="192"/>
        <v>1E-3</v>
      </c>
      <c r="AW816" s="2">
        <f t="shared" si="201"/>
        <v>48.633826899999988</v>
      </c>
      <c r="AX816" s="2">
        <f t="shared" si="193"/>
        <v>497733.12</v>
      </c>
      <c r="AY816" s="2" t="str">
        <f t="shared" si="194"/>
        <v>льгота</v>
      </c>
      <c r="AZ816" s="2">
        <f t="shared" si="202"/>
        <v>48.633826899999988</v>
      </c>
      <c r="BA816" s="2" t="str">
        <f t="shared" si="203"/>
        <v>льгота</v>
      </c>
      <c r="BB816" s="2">
        <f t="shared" si="204"/>
        <v>48.633826899999988</v>
      </c>
      <c r="BC816" s="2" t="str">
        <f t="shared" si="205"/>
        <v>льгота</v>
      </c>
      <c r="BD816" s="2">
        <f t="shared" si="206"/>
        <v>48.633826899999988</v>
      </c>
      <c r="BE816" s="2" t="str">
        <f t="shared" si="207"/>
        <v>льгота</v>
      </c>
      <c r="BF816" s="2" t="str">
        <f t="shared" si="195"/>
        <v>льгота</v>
      </c>
      <c r="BG816" s="2"/>
      <c r="BH816" s="2" t="str">
        <f t="shared" si="196"/>
        <v>льгота</v>
      </c>
    </row>
    <row r="817" spans="1:60" x14ac:dyDescent="0.25">
      <c r="A817">
        <v>2233818</v>
      </c>
      <c r="B817">
        <v>132507991</v>
      </c>
      <c r="C817" t="s">
        <v>132</v>
      </c>
      <c r="D817">
        <v>2019</v>
      </c>
      <c r="E817">
        <v>0.04</v>
      </c>
      <c r="F817">
        <v>85</v>
      </c>
      <c r="G817">
        <v>0</v>
      </c>
      <c r="H817">
        <v>83</v>
      </c>
      <c r="I817">
        <v>207156.24</v>
      </c>
      <c r="J817">
        <v>0</v>
      </c>
      <c r="K817">
        <v>0</v>
      </c>
      <c r="L817">
        <v>1</v>
      </c>
      <c r="M817" t="s">
        <v>1200</v>
      </c>
      <c r="N817">
        <v>139875.92000000001</v>
      </c>
      <c r="O817">
        <v>38.700000000000003</v>
      </c>
      <c r="P817" t="s">
        <v>58</v>
      </c>
      <c r="Q817" t="s">
        <v>59</v>
      </c>
      <c r="R817" t="s">
        <v>60</v>
      </c>
      <c r="S817" s="1">
        <v>43606.441539351901</v>
      </c>
      <c r="T817" t="s">
        <v>144</v>
      </c>
      <c r="U817" t="s">
        <v>135</v>
      </c>
      <c r="V817" t="s">
        <v>1201</v>
      </c>
      <c r="W817" s="1">
        <v>37621</v>
      </c>
      <c r="Y817">
        <v>1228231933</v>
      </c>
      <c r="AA817">
        <v>100094762799</v>
      </c>
      <c r="AD817" t="s">
        <v>62</v>
      </c>
      <c r="AF817" t="s">
        <v>46</v>
      </c>
      <c r="AG817" t="s">
        <v>267</v>
      </c>
      <c r="AH817">
        <v>0</v>
      </c>
      <c r="AI817" t="s">
        <v>148</v>
      </c>
      <c r="AJ817">
        <v>71968.950400000002</v>
      </c>
      <c r="AK817">
        <v>1859.6628000000001</v>
      </c>
      <c r="AL817">
        <v>38.700000000000003</v>
      </c>
      <c r="AM817">
        <v>4001</v>
      </c>
      <c r="AN817" t="s">
        <v>199</v>
      </c>
      <c r="AO817" t="s">
        <v>268</v>
      </c>
      <c r="AP817" t="s">
        <v>269</v>
      </c>
      <c r="AR817">
        <f t="shared" si="197"/>
        <v>1859.6628000000001</v>
      </c>
      <c r="AS817">
        <f t="shared" si="198"/>
        <v>71968.950400000002</v>
      </c>
      <c r="AT817" s="2">
        <f t="shared" si="199"/>
        <v>50</v>
      </c>
      <c r="AU817" s="2" t="str">
        <f t="shared" si="200"/>
        <v>вычет превышает налог</v>
      </c>
      <c r="AV817" s="3">
        <f t="shared" si="192"/>
        <v>1E-3</v>
      </c>
      <c r="AW817" s="2">
        <f t="shared" si="201"/>
        <v>0</v>
      </c>
      <c r="AX817" s="2">
        <f t="shared" si="193"/>
        <v>139875.92000000001</v>
      </c>
      <c r="AY817" s="2" t="str">
        <f t="shared" si="194"/>
        <v>льгота</v>
      </c>
      <c r="AZ817" s="2">
        <f t="shared" si="202"/>
        <v>0</v>
      </c>
      <c r="BA817" s="2" t="str">
        <f t="shared" si="203"/>
        <v>льгота</v>
      </c>
      <c r="BB817" s="2">
        <f t="shared" si="204"/>
        <v>0</v>
      </c>
      <c r="BC817" s="2" t="str">
        <f t="shared" si="205"/>
        <v>льгота</v>
      </c>
      <c r="BD817" s="2">
        <f t="shared" si="206"/>
        <v>0</v>
      </c>
      <c r="BE817" s="2" t="str">
        <f t="shared" si="207"/>
        <v>льгота</v>
      </c>
      <c r="BF817" s="2" t="str">
        <f t="shared" si="195"/>
        <v>льгота</v>
      </c>
      <c r="BG817" s="2"/>
      <c r="BH817" s="2" t="str">
        <f t="shared" si="196"/>
        <v>льгота</v>
      </c>
    </row>
    <row r="818" spans="1:60" x14ac:dyDescent="0.25">
      <c r="A818">
        <v>2214760</v>
      </c>
      <c r="B818">
        <v>50614142</v>
      </c>
      <c r="C818" t="s">
        <v>132</v>
      </c>
      <c r="D818">
        <v>2019</v>
      </c>
      <c r="E818">
        <v>0.04</v>
      </c>
      <c r="F818">
        <v>82</v>
      </c>
      <c r="G818">
        <v>80</v>
      </c>
      <c r="H818">
        <v>0</v>
      </c>
      <c r="I818">
        <v>199660.51</v>
      </c>
      <c r="J818">
        <v>0</v>
      </c>
      <c r="K818">
        <v>0</v>
      </c>
      <c r="L818">
        <v>0.2</v>
      </c>
      <c r="M818" t="s">
        <v>1202</v>
      </c>
      <c r="N818">
        <v>674073.28</v>
      </c>
      <c r="O818">
        <v>39.299999999999997</v>
      </c>
      <c r="P818" t="s">
        <v>41</v>
      </c>
      <c r="Q818" t="s">
        <v>42</v>
      </c>
      <c r="R818" t="s">
        <v>42</v>
      </c>
      <c r="S818" s="1">
        <v>43606.455462963</v>
      </c>
      <c r="T818" t="s">
        <v>144</v>
      </c>
      <c r="U818" t="s">
        <v>135</v>
      </c>
      <c r="V818" t="s">
        <v>1203</v>
      </c>
      <c r="W818" s="1">
        <v>41682</v>
      </c>
      <c r="Y818">
        <v>1228825290</v>
      </c>
      <c r="AA818">
        <v>100138256621</v>
      </c>
      <c r="AF818" t="s">
        <v>46</v>
      </c>
      <c r="AG818" t="s">
        <v>267</v>
      </c>
      <c r="AH818">
        <v>0</v>
      </c>
      <c r="AI818" t="s">
        <v>148</v>
      </c>
      <c r="AJ818">
        <v>73086.009600000005</v>
      </c>
      <c r="AK818">
        <v>1859.6949</v>
      </c>
      <c r="AL818">
        <v>39.299999999999997</v>
      </c>
      <c r="AM818">
        <v>4001</v>
      </c>
      <c r="AN818" t="s">
        <v>199</v>
      </c>
      <c r="AO818" t="s">
        <v>268</v>
      </c>
      <c r="AP818" t="s">
        <v>269</v>
      </c>
      <c r="AR818">
        <f t="shared" si="197"/>
        <v>1859.6949</v>
      </c>
      <c r="AS818">
        <f t="shared" si="198"/>
        <v>73086.009600000005</v>
      </c>
      <c r="AT818" s="2">
        <f t="shared" si="199"/>
        <v>50</v>
      </c>
      <c r="AU818" s="2" t="str">
        <f t="shared" si="200"/>
        <v>вычет превышает налог</v>
      </c>
      <c r="AV818" s="3">
        <f t="shared" si="192"/>
        <v>1E-3</v>
      </c>
      <c r="AW818" s="2">
        <f t="shared" si="201"/>
        <v>0</v>
      </c>
      <c r="AX818" s="2">
        <f t="shared" si="193"/>
        <v>674073.28</v>
      </c>
      <c r="AY818" s="2">
        <f t="shared" si="194"/>
        <v>82</v>
      </c>
      <c r="AZ818" s="2">
        <f t="shared" si="202"/>
        <v>0</v>
      </c>
      <c r="BA818" s="2" t="str">
        <f t="shared" si="203"/>
        <v>вычет превышает налог</v>
      </c>
      <c r="BB818" s="2">
        <f t="shared" si="204"/>
        <v>0</v>
      </c>
      <c r="BC818" s="2" t="str">
        <f t="shared" si="205"/>
        <v>вычет превышает налог</v>
      </c>
      <c r="BD818" s="2">
        <f t="shared" si="206"/>
        <v>0</v>
      </c>
      <c r="BE818" s="2" t="str">
        <f t="shared" si="207"/>
        <v>вычет превышает налог</v>
      </c>
      <c r="BF818" s="2" t="str">
        <f t="shared" si="195"/>
        <v>вычет превышает налог</v>
      </c>
      <c r="BG818" s="2"/>
      <c r="BH818" s="2" t="str">
        <f t="shared" si="196"/>
        <v>вычет превышает налог</v>
      </c>
    </row>
    <row r="819" spans="1:60" x14ac:dyDescent="0.25">
      <c r="A819">
        <v>2214761</v>
      </c>
      <c r="B819">
        <v>50614142</v>
      </c>
      <c r="C819" t="s">
        <v>132</v>
      </c>
      <c r="D819">
        <v>2019</v>
      </c>
      <c r="E819">
        <v>0.04</v>
      </c>
      <c r="F819">
        <v>82</v>
      </c>
      <c r="G819">
        <v>80</v>
      </c>
      <c r="H819">
        <v>0</v>
      </c>
      <c r="I819">
        <v>199660.51</v>
      </c>
      <c r="J819">
        <v>0</v>
      </c>
      <c r="K819">
        <v>0</v>
      </c>
      <c r="L819">
        <v>0.2</v>
      </c>
      <c r="M819" t="s">
        <v>1202</v>
      </c>
      <c r="N819">
        <v>674073.28</v>
      </c>
      <c r="O819">
        <v>39.299999999999997</v>
      </c>
      <c r="P819" t="s">
        <v>41</v>
      </c>
      <c r="Q819" t="s">
        <v>42</v>
      </c>
      <c r="R819" t="s">
        <v>42</v>
      </c>
      <c r="S819" s="1">
        <v>43606.454571759299</v>
      </c>
      <c r="T819" t="s">
        <v>144</v>
      </c>
      <c r="U819" t="s">
        <v>135</v>
      </c>
      <c r="V819" t="s">
        <v>1203</v>
      </c>
      <c r="W819" s="1">
        <v>41682</v>
      </c>
      <c r="Y819">
        <v>1228782714</v>
      </c>
      <c r="AA819">
        <v>100139218818</v>
      </c>
      <c r="AF819" t="s">
        <v>46</v>
      </c>
      <c r="AG819" t="s">
        <v>267</v>
      </c>
      <c r="AH819">
        <v>0</v>
      </c>
      <c r="AI819" t="s">
        <v>148</v>
      </c>
      <c r="AJ819">
        <v>73086.009600000005</v>
      </c>
      <c r="AK819">
        <v>1859.6949</v>
      </c>
      <c r="AL819">
        <v>39.299999999999997</v>
      </c>
      <c r="AM819">
        <v>4001</v>
      </c>
      <c r="AN819" t="s">
        <v>199</v>
      </c>
      <c r="AO819" t="s">
        <v>268</v>
      </c>
      <c r="AP819" t="s">
        <v>269</v>
      </c>
      <c r="AR819">
        <f t="shared" si="197"/>
        <v>1859.6949</v>
      </c>
      <c r="AS819">
        <f t="shared" si="198"/>
        <v>73086.009600000005</v>
      </c>
      <c r="AT819" s="2">
        <f t="shared" si="199"/>
        <v>50</v>
      </c>
      <c r="AU819" s="2" t="str">
        <f t="shared" si="200"/>
        <v>вычет превышает налог</v>
      </c>
      <c r="AV819" s="3">
        <f t="shared" si="192"/>
        <v>1E-3</v>
      </c>
      <c r="AW819" s="2">
        <f t="shared" si="201"/>
        <v>0</v>
      </c>
      <c r="AX819" s="2">
        <f t="shared" si="193"/>
        <v>674073.28</v>
      </c>
      <c r="AY819" s="2">
        <f t="shared" si="194"/>
        <v>82</v>
      </c>
      <c r="AZ819" s="2">
        <f t="shared" si="202"/>
        <v>0</v>
      </c>
      <c r="BA819" s="2" t="str">
        <f t="shared" si="203"/>
        <v>вычет превышает налог</v>
      </c>
      <c r="BB819" s="2">
        <f t="shared" si="204"/>
        <v>0</v>
      </c>
      <c r="BC819" s="2" t="str">
        <f t="shared" si="205"/>
        <v>вычет превышает налог</v>
      </c>
      <c r="BD819" s="2">
        <f t="shared" si="206"/>
        <v>0</v>
      </c>
      <c r="BE819" s="2" t="str">
        <f t="shared" si="207"/>
        <v>вычет превышает налог</v>
      </c>
      <c r="BF819" s="2" t="str">
        <f t="shared" si="195"/>
        <v>вычет превышает налог</v>
      </c>
      <c r="BG819" s="2"/>
      <c r="BH819" s="2" t="str">
        <f t="shared" si="196"/>
        <v>вычет превышает налог</v>
      </c>
    </row>
    <row r="820" spans="1:60" x14ac:dyDescent="0.25">
      <c r="A820">
        <v>2214762</v>
      </c>
      <c r="B820">
        <v>50614142</v>
      </c>
      <c r="C820" t="s">
        <v>132</v>
      </c>
      <c r="D820">
        <v>2019</v>
      </c>
      <c r="E820">
        <v>0.04</v>
      </c>
      <c r="F820">
        <v>82</v>
      </c>
      <c r="G820">
        <v>80</v>
      </c>
      <c r="H820">
        <v>0</v>
      </c>
      <c r="I820">
        <v>199660.51</v>
      </c>
      <c r="J820">
        <v>0</v>
      </c>
      <c r="K820">
        <v>0</v>
      </c>
      <c r="L820">
        <v>0.2</v>
      </c>
      <c r="M820" t="s">
        <v>1202</v>
      </c>
      <c r="N820">
        <v>674073.28</v>
      </c>
      <c r="O820">
        <v>39.299999999999997</v>
      </c>
      <c r="P820" t="s">
        <v>41</v>
      </c>
      <c r="Q820" t="s">
        <v>42</v>
      </c>
      <c r="R820" t="s">
        <v>42</v>
      </c>
      <c r="S820" s="1">
        <v>43606.455752314803</v>
      </c>
      <c r="T820" t="s">
        <v>144</v>
      </c>
      <c r="U820" t="s">
        <v>135</v>
      </c>
      <c r="V820" t="s">
        <v>1203</v>
      </c>
      <c r="W820" s="1">
        <v>41682</v>
      </c>
      <c r="Y820">
        <v>1228836907</v>
      </c>
      <c r="AA820">
        <v>100144359948</v>
      </c>
      <c r="AF820" t="s">
        <v>46</v>
      </c>
      <c r="AG820" t="s">
        <v>267</v>
      </c>
      <c r="AH820">
        <v>0</v>
      </c>
      <c r="AI820" t="s">
        <v>148</v>
      </c>
      <c r="AJ820">
        <v>73086.009600000005</v>
      </c>
      <c r="AK820">
        <v>1859.6949</v>
      </c>
      <c r="AL820">
        <v>39.299999999999997</v>
      </c>
      <c r="AM820">
        <v>4001</v>
      </c>
      <c r="AN820" t="s">
        <v>199</v>
      </c>
      <c r="AO820" t="s">
        <v>268</v>
      </c>
      <c r="AP820" t="s">
        <v>269</v>
      </c>
      <c r="AR820">
        <f t="shared" si="197"/>
        <v>1859.6949</v>
      </c>
      <c r="AS820">
        <f t="shared" si="198"/>
        <v>73086.009600000005</v>
      </c>
      <c r="AT820" s="2">
        <f t="shared" si="199"/>
        <v>50</v>
      </c>
      <c r="AU820" s="2" t="str">
        <f t="shared" si="200"/>
        <v>вычет превышает налог</v>
      </c>
      <c r="AV820" s="3">
        <f t="shared" si="192"/>
        <v>1E-3</v>
      </c>
      <c r="AW820" s="2">
        <f t="shared" si="201"/>
        <v>0</v>
      </c>
      <c r="AX820" s="2">
        <f t="shared" si="193"/>
        <v>674073.28</v>
      </c>
      <c r="AY820" s="2">
        <f t="shared" si="194"/>
        <v>82</v>
      </c>
      <c r="AZ820" s="2">
        <f t="shared" si="202"/>
        <v>0</v>
      </c>
      <c r="BA820" s="2" t="str">
        <f t="shared" si="203"/>
        <v>вычет превышает налог</v>
      </c>
      <c r="BB820" s="2">
        <f t="shared" si="204"/>
        <v>0</v>
      </c>
      <c r="BC820" s="2" t="str">
        <f t="shared" si="205"/>
        <v>вычет превышает налог</v>
      </c>
      <c r="BD820" s="2">
        <f t="shared" si="206"/>
        <v>0</v>
      </c>
      <c r="BE820" s="2" t="str">
        <f t="shared" si="207"/>
        <v>вычет превышает налог</v>
      </c>
      <c r="BF820" s="2" t="str">
        <f t="shared" si="195"/>
        <v>вычет превышает налог</v>
      </c>
      <c r="BG820" s="2"/>
      <c r="BH820" s="2" t="str">
        <f t="shared" si="196"/>
        <v>вычет превышает налог</v>
      </c>
    </row>
    <row r="821" spans="1:60" x14ac:dyDescent="0.25">
      <c r="A821">
        <v>2214763</v>
      </c>
      <c r="B821">
        <v>50614142</v>
      </c>
      <c r="C821" t="s">
        <v>132</v>
      </c>
      <c r="D821">
        <v>2019</v>
      </c>
      <c r="E821">
        <v>0.04</v>
      </c>
      <c r="F821">
        <v>82</v>
      </c>
      <c r="G821">
        <v>80</v>
      </c>
      <c r="H821">
        <v>0</v>
      </c>
      <c r="I821">
        <v>199660.51</v>
      </c>
      <c r="J821">
        <v>0</v>
      </c>
      <c r="K821">
        <v>0</v>
      </c>
      <c r="L821">
        <v>0.2</v>
      </c>
      <c r="M821" t="s">
        <v>1202</v>
      </c>
      <c r="N821">
        <v>674073.28</v>
      </c>
      <c r="O821">
        <v>39.299999999999997</v>
      </c>
      <c r="P821" t="s">
        <v>41</v>
      </c>
      <c r="Q821" t="s">
        <v>42</v>
      </c>
      <c r="R821" t="s">
        <v>42</v>
      </c>
      <c r="S821" s="1">
        <v>43606.431365740696</v>
      </c>
      <c r="T821" t="s">
        <v>144</v>
      </c>
      <c r="U821" t="s">
        <v>135</v>
      </c>
      <c r="V821" t="s">
        <v>1203</v>
      </c>
      <c r="W821" s="1">
        <v>41682</v>
      </c>
      <c r="Y821">
        <v>1227821699</v>
      </c>
      <c r="AA821">
        <v>100150518848</v>
      </c>
      <c r="AF821" t="s">
        <v>46</v>
      </c>
      <c r="AG821" t="s">
        <v>267</v>
      </c>
      <c r="AH821">
        <v>0</v>
      </c>
      <c r="AI821" t="s">
        <v>148</v>
      </c>
      <c r="AJ821">
        <v>73086.009600000005</v>
      </c>
      <c r="AK821">
        <v>1859.6949</v>
      </c>
      <c r="AL821">
        <v>39.299999999999997</v>
      </c>
      <c r="AM821">
        <v>4001</v>
      </c>
      <c r="AN821" t="s">
        <v>199</v>
      </c>
      <c r="AO821" t="s">
        <v>268</v>
      </c>
      <c r="AP821" t="s">
        <v>269</v>
      </c>
      <c r="AR821">
        <f t="shared" si="197"/>
        <v>1859.6949</v>
      </c>
      <c r="AS821">
        <f t="shared" si="198"/>
        <v>73086.009600000005</v>
      </c>
      <c r="AT821" s="2">
        <f t="shared" si="199"/>
        <v>50</v>
      </c>
      <c r="AU821" s="2" t="str">
        <f t="shared" si="200"/>
        <v>вычет превышает налог</v>
      </c>
      <c r="AV821" s="3">
        <f t="shared" si="192"/>
        <v>1E-3</v>
      </c>
      <c r="AW821" s="2">
        <f t="shared" si="201"/>
        <v>0</v>
      </c>
      <c r="AX821" s="2">
        <f t="shared" si="193"/>
        <v>674073.28</v>
      </c>
      <c r="AY821" s="2">
        <f t="shared" si="194"/>
        <v>82</v>
      </c>
      <c r="AZ821" s="2">
        <f t="shared" si="202"/>
        <v>0</v>
      </c>
      <c r="BA821" s="2" t="str">
        <f t="shared" si="203"/>
        <v>вычет превышает налог</v>
      </c>
      <c r="BB821" s="2">
        <f t="shared" si="204"/>
        <v>0</v>
      </c>
      <c r="BC821" s="2" t="str">
        <f t="shared" si="205"/>
        <v>вычет превышает налог</v>
      </c>
      <c r="BD821" s="2">
        <f t="shared" si="206"/>
        <v>0</v>
      </c>
      <c r="BE821" s="2" t="str">
        <f t="shared" si="207"/>
        <v>вычет превышает налог</v>
      </c>
      <c r="BF821" s="2" t="str">
        <f t="shared" si="195"/>
        <v>вычет превышает налог</v>
      </c>
      <c r="BG821" s="2"/>
      <c r="BH821" s="2" t="str">
        <f t="shared" si="196"/>
        <v>вычет превышает налог</v>
      </c>
    </row>
    <row r="822" spans="1:60" x14ac:dyDescent="0.25">
      <c r="A822">
        <v>2214764</v>
      </c>
      <c r="B822">
        <v>50614142</v>
      </c>
      <c r="C822" t="s">
        <v>132</v>
      </c>
      <c r="D822">
        <v>2019</v>
      </c>
      <c r="E822">
        <v>0.04</v>
      </c>
      <c r="F822">
        <v>82</v>
      </c>
      <c r="G822">
        <v>80</v>
      </c>
      <c r="H822">
        <v>0</v>
      </c>
      <c r="I822">
        <v>199660.51</v>
      </c>
      <c r="J822">
        <v>0</v>
      </c>
      <c r="K822">
        <v>0</v>
      </c>
      <c r="L822">
        <v>0.2</v>
      </c>
      <c r="M822" t="s">
        <v>1202</v>
      </c>
      <c r="N822">
        <v>674073.28</v>
      </c>
      <c r="O822">
        <v>39.299999999999997</v>
      </c>
      <c r="P822" t="s">
        <v>41</v>
      </c>
      <c r="Q822" t="s">
        <v>42</v>
      </c>
      <c r="R822" t="s">
        <v>42</v>
      </c>
      <c r="S822" s="1">
        <v>43606.430925925903</v>
      </c>
      <c r="T822" t="s">
        <v>144</v>
      </c>
      <c r="U822" t="s">
        <v>135</v>
      </c>
      <c r="V822" t="s">
        <v>1203</v>
      </c>
      <c r="W822" s="1">
        <v>41682</v>
      </c>
      <c r="Y822">
        <v>1227804127</v>
      </c>
      <c r="AA822">
        <v>100205564110</v>
      </c>
      <c r="AF822" t="s">
        <v>46</v>
      </c>
      <c r="AG822" t="s">
        <v>267</v>
      </c>
      <c r="AH822">
        <v>0</v>
      </c>
      <c r="AI822" t="s">
        <v>148</v>
      </c>
      <c r="AJ822">
        <v>73086.009600000005</v>
      </c>
      <c r="AK822">
        <v>1859.6949</v>
      </c>
      <c r="AL822">
        <v>39.299999999999997</v>
      </c>
      <c r="AM822">
        <v>4001</v>
      </c>
      <c r="AN822" t="s">
        <v>199</v>
      </c>
      <c r="AO822" t="s">
        <v>268</v>
      </c>
      <c r="AP822" t="s">
        <v>269</v>
      </c>
      <c r="AR822">
        <f t="shared" si="197"/>
        <v>1859.6949</v>
      </c>
      <c r="AS822">
        <f t="shared" si="198"/>
        <v>73086.009600000005</v>
      </c>
      <c r="AT822" s="2">
        <f t="shared" si="199"/>
        <v>50</v>
      </c>
      <c r="AU822" s="2" t="str">
        <f t="shared" si="200"/>
        <v>вычет превышает налог</v>
      </c>
      <c r="AV822" s="3">
        <f t="shared" si="192"/>
        <v>1E-3</v>
      </c>
      <c r="AW822" s="2">
        <f t="shared" si="201"/>
        <v>0</v>
      </c>
      <c r="AX822" s="2">
        <f t="shared" si="193"/>
        <v>674073.28</v>
      </c>
      <c r="AY822" s="2">
        <f t="shared" si="194"/>
        <v>82</v>
      </c>
      <c r="AZ822" s="2">
        <f t="shared" si="202"/>
        <v>0</v>
      </c>
      <c r="BA822" s="2" t="str">
        <f t="shared" si="203"/>
        <v>вычет превышает налог</v>
      </c>
      <c r="BB822" s="2">
        <f t="shared" si="204"/>
        <v>0</v>
      </c>
      <c r="BC822" s="2" t="str">
        <f t="shared" si="205"/>
        <v>вычет превышает налог</v>
      </c>
      <c r="BD822" s="2">
        <f t="shared" si="206"/>
        <v>0</v>
      </c>
      <c r="BE822" s="2" t="str">
        <f t="shared" si="207"/>
        <v>вычет превышает налог</v>
      </c>
      <c r="BF822" s="2" t="str">
        <f t="shared" si="195"/>
        <v>вычет превышает налог</v>
      </c>
      <c r="BG822" s="2"/>
      <c r="BH822" s="2" t="str">
        <f t="shared" si="196"/>
        <v>вычет превышает налог</v>
      </c>
    </row>
    <row r="823" spans="1:60" x14ac:dyDescent="0.25">
      <c r="A823">
        <v>2184174</v>
      </c>
      <c r="B823">
        <v>13095294</v>
      </c>
      <c r="C823" t="s">
        <v>132</v>
      </c>
      <c r="D823">
        <v>2019</v>
      </c>
      <c r="E823">
        <v>0.04</v>
      </c>
      <c r="F823">
        <v>91</v>
      </c>
      <c r="G823">
        <v>89</v>
      </c>
      <c r="H823">
        <v>0</v>
      </c>
      <c r="I823">
        <v>223328.76</v>
      </c>
      <c r="J823">
        <v>0</v>
      </c>
      <c r="K823">
        <v>0</v>
      </c>
      <c r="L823">
        <v>1</v>
      </c>
      <c r="M823" t="s">
        <v>1204</v>
      </c>
      <c r="N823">
        <v>150795.92000000001</v>
      </c>
      <c r="O823">
        <v>50.4</v>
      </c>
      <c r="P823" t="s">
        <v>41</v>
      </c>
      <c r="Q823" t="s">
        <v>42</v>
      </c>
      <c r="R823" t="s">
        <v>42</v>
      </c>
      <c r="S823" s="1">
        <v>43606.440046296302</v>
      </c>
      <c r="T823" t="s">
        <v>144</v>
      </c>
      <c r="U823" t="s">
        <v>135</v>
      </c>
      <c r="V823" t="s">
        <v>1205</v>
      </c>
      <c r="W823" s="1">
        <v>37151</v>
      </c>
      <c r="Y823">
        <v>1228170820</v>
      </c>
      <c r="AA823">
        <v>100117035072</v>
      </c>
      <c r="AF823" t="s">
        <v>46</v>
      </c>
      <c r="AG823" t="s">
        <v>267</v>
      </c>
      <c r="AH823">
        <v>0</v>
      </c>
      <c r="AI823" t="s">
        <v>148</v>
      </c>
      <c r="AJ823">
        <v>93755.7785</v>
      </c>
      <c r="AK823">
        <v>1860.2337</v>
      </c>
      <c r="AL823">
        <v>50.4</v>
      </c>
      <c r="AM823">
        <v>4001</v>
      </c>
      <c r="AN823" t="s">
        <v>199</v>
      </c>
      <c r="AO823" t="s">
        <v>268</v>
      </c>
      <c r="AP823" t="s">
        <v>269</v>
      </c>
      <c r="AR823">
        <f t="shared" si="197"/>
        <v>1860.2337</v>
      </c>
      <c r="AS823">
        <f t="shared" si="198"/>
        <v>93755.7785</v>
      </c>
      <c r="AT823" s="2">
        <f t="shared" si="199"/>
        <v>50</v>
      </c>
      <c r="AU823" s="2">
        <f t="shared" si="200"/>
        <v>744.09350000000268</v>
      </c>
      <c r="AV823" s="3">
        <f t="shared" si="192"/>
        <v>1E-3</v>
      </c>
      <c r="AW823" s="2">
        <f t="shared" si="201"/>
        <v>0.74409350000000274</v>
      </c>
      <c r="AX823" s="2">
        <f t="shared" si="193"/>
        <v>150795.92000000001</v>
      </c>
      <c r="AY823" s="2">
        <f t="shared" si="194"/>
        <v>91</v>
      </c>
      <c r="AZ823" s="2">
        <f t="shared" si="202"/>
        <v>0.74409350000000274</v>
      </c>
      <c r="BA823" s="2">
        <f t="shared" si="203"/>
        <v>0.74409350000000274</v>
      </c>
      <c r="BB823" s="2">
        <f t="shared" si="204"/>
        <v>0.74409350000000274</v>
      </c>
      <c r="BC823" s="2">
        <f t="shared" si="205"/>
        <v>0.74409350000000274</v>
      </c>
      <c r="BD823" s="2">
        <f t="shared" si="206"/>
        <v>0.74409350000000274</v>
      </c>
      <c r="BE823" s="2">
        <f t="shared" si="207"/>
        <v>0.74409350000000274</v>
      </c>
      <c r="BF823" s="2">
        <f t="shared" si="195"/>
        <v>1</v>
      </c>
      <c r="BG823" s="2"/>
      <c r="BH823" s="2">
        <f t="shared" si="196"/>
        <v>0.74409350000000274</v>
      </c>
    </row>
    <row r="824" spans="1:60" x14ac:dyDescent="0.25">
      <c r="A824">
        <v>2253061</v>
      </c>
      <c r="B824">
        <v>165685062</v>
      </c>
      <c r="C824" t="s">
        <v>132</v>
      </c>
      <c r="D824">
        <v>2019</v>
      </c>
      <c r="E824">
        <v>0.04</v>
      </c>
      <c r="F824">
        <v>30</v>
      </c>
      <c r="G824">
        <v>29</v>
      </c>
      <c r="H824">
        <v>0</v>
      </c>
      <c r="I824">
        <v>72303.14</v>
      </c>
      <c r="J824">
        <v>0</v>
      </c>
      <c r="K824">
        <v>0</v>
      </c>
      <c r="L824">
        <v>0.2</v>
      </c>
      <c r="M824" t="s">
        <v>1206</v>
      </c>
      <c r="N824">
        <v>244102.44</v>
      </c>
      <c r="O824">
        <v>42.8</v>
      </c>
      <c r="P824" t="s">
        <v>41</v>
      </c>
      <c r="Q824" t="s">
        <v>42</v>
      </c>
      <c r="R824" t="s">
        <v>42</v>
      </c>
      <c r="S824" s="1">
        <v>43606.436319444401</v>
      </c>
      <c r="T824" t="s">
        <v>144</v>
      </c>
      <c r="U824" t="s">
        <v>135</v>
      </c>
      <c r="V824" t="s">
        <v>1207</v>
      </c>
      <c r="W824" s="1">
        <v>42107</v>
      </c>
      <c r="Y824">
        <v>1228018449</v>
      </c>
      <c r="AA824">
        <v>100115522407</v>
      </c>
      <c r="AF824" t="s">
        <v>46</v>
      </c>
      <c r="AG824" t="s">
        <v>267</v>
      </c>
      <c r="AH824">
        <v>0</v>
      </c>
      <c r="AI824" t="s">
        <v>148</v>
      </c>
      <c r="AJ824">
        <v>79602.679999999993</v>
      </c>
      <c r="AK824">
        <v>1859.8757000000001</v>
      </c>
      <c r="AL824">
        <v>42.8</v>
      </c>
      <c r="AM824">
        <v>4001</v>
      </c>
      <c r="AN824" t="s">
        <v>199</v>
      </c>
      <c r="AO824" t="s">
        <v>268</v>
      </c>
      <c r="AP824" t="s">
        <v>269</v>
      </c>
      <c r="AR824">
        <f t="shared" si="197"/>
        <v>1859.8757000000001</v>
      </c>
      <c r="AS824">
        <f t="shared" si="198"/>
        <v>79602.679999999993</v>
      </c>
      <c r="AT824" s="2">
        <f t="shared" si="199"/>
        <v>50</v>
      </c>
      <c r="AU824" s="2" t="str">
        <f t="shared" si="200"/>
        <v>вычет превышает налог</v>
      </c>
      <c r="AV824" s="3">
        <f t="shared" si="192"/>
        <v>1E-3</v>
      </c>
      <c r="AW824" s="2">
        <f t="shared" si="201"/>
        <v>0</v>
      </c>
      <c r="AX824" s="2">
        <f t="shared" si="193"/>
        <v>244102.44</v>
      </c>
      <c r="AY824" s="2">
        <f t="shared" si="194"/>
        <v>30</v>
      </c>
      <c r="AZ824" s="2">
        <f t="shared" si="202"/>
        <v>0</v>
      </c>
      <c r="BA824" s="2" t="str">
        <f t="shared" si="203"/>
        <v>вычет превышает налог</v>
      </c>
      <c r="BB824" s="2">
        <f t="shared" si="204"/>
        <v>0</v>
      </c>
      <c r="BC824" s="2" t="str">
        <f t="shared" si="205"/>
        <v>вычет превышает налог</v>
      </c>
      <c r="BD824" s="2">
        <f t="shared" si="206"/>
        <v>0</v>
      </c>
      <c r="BE824" s="2" t="str">
        <f t="shared" si="207"/>
        <v>вычет превышает налог</v>
      </c>
      <c r="BF824" s="2" t="str">
        <f t="shared" si="195"/>
        <v>вычет превышает налог</v>
      </c>
      <c r="BG824" s="2"/>
      <c r="BH824" s="2" t="str">
        <f t="shared" si="196"/>
        <v>вычет превышает налог</v>
      </c>
    </row>
    <row r="825" spans="1:60" x14ac:dyDescent="0.25">
      <c r="A825">
        <v>2253062</v>
      </c>
      <c r="B825">
        <v>165685062</v>
      </c>
      <c r="C825" t="s">
        <v>132</v>
      </c>
      <c r="D825">
        <v>2019</v>
      </c>
      <c r="E825">
        <v>0.04</v>
      </c>
      <c r="F825">
        <v>30</v>
      </c>
      <c r="G825">
        <v>29</v>
      </c>
      <c r="H825">
        <v>0</v>
      </c>
      <c r="I825">
        <v>72303.14</v>
      </c>
      <c r="J825">
        <v>0</v>
      </c>
      <c r="K825">
        <v>0</v>
      </c>
      <c r="L825">
        <v>0.2</v>
      </c>
      <c r="M825" t="s">
        <v>1206</v>
      </c>
      <c r="N825">
        <v>244102.44</v>
      </c>
      <c r="O825">
        <v>42.8</v>
      </c>
      <c r="P825" t="s">
        <v>41</v>
      </c>
      <c r="Q825" t="s">
        <v>42</v>
      </c>
      <c r="R825" t="s">
        <v>42</v>
      </c>
      <c r="S825" s="1">
        <v>43606.454884259299</v>
      </c>
      <c r="T825" t="s">
        <v>144</v>
      </c>
      <c r="U825" t="s">
        <v>135</v>
      </c>
      <c r="V825" t="s">
        <v>1207</v>
      </c>
      <c r="W825" s="1">
        <v>42107</v>
      </c>
      <c r="Y825">
        <v>1228796180</v>
      </c>
      <c r="AA825">
        <v>100138287023</v>
      </c>
      <c r="AF825" t="s">
        <v>46</v>
      </c>
      <c r="AG825" t="s">
        <v>267</v>
      </c>
      <c r="AH825">
        <v>0</v>
      </c>
      <c r="AI825" t="s">
        <v>148</v>
      </c>
      <c r="AJ825">
        <v>79602.679999999993</v>
      </c>
      <c r="AK825">
        <v>1859.8757000000001</v>
      </c>
      <c r="AL825">
        <v>42.8</v>
      </c>
      <c r="AM825">
        <v>4001</v>
      </c>
      <c r="AN825" t="s">
        <v>199</v>
      </c>
      <c r="AO825" t="s">
        <v>268</v>
      </c>
      <c r="AP825" t="s">
        <v>269</v>
      </c>
      <c r="AR825">
        <f t="shared" si="197"/>
        <v>1859.8757000000001</v>
      </c>
      <c r="AS825">
        <f t="shared" si="198"/>
        <v>79602.679999999993</v>
      </c>
      <c r="AT825" s="2">
        <f t="shared" si="199"/>
        <v>50</v>
      </c>
      <c r="AU825" s="2" t="str">
        <f t="shared" si="200"/>
        <v>вычет превышает налог</v>
      </c>
      <c r="AV825" s="3">
        <f t="shared" si="192"/>
        <v>1E-3</v>
      </c>
      <c r="AW825" s="2">
        <f t="shared" si="201"/>
        <v>0</v>
      </c>
      <c r="AX825" s="2">
        <f t="shared" si="193"/>
        <v>244102.44</v>
      </c>
      <c r="AY825" s="2">
        <f t="shared" si="194"/>
        <v>30</v>
      </c>
      <c r="AZ825" s="2">
        <f t="shared" si="202"/>
        <v>0</v>
      </c>
      <c r="BA825" s="2" t="str">
        <f t="shared" si="203"/>
        <v>вычет превышает налог</v>
      </c>
      <c r="BB825" s="2">
        <f t="shared" si="204"/>
        <v>0</v>
      </c>
      <c r="BC825" s="2" t="str">
        <f t="shared" si="205"/>
        <v>вычет превышает налог</v>
      </c>
      <c r="BD825" s="2">
        <f t="shared" si="206"/>
        <v>0</v>
      </c>
      <c r="BE825" s="2" t="str">
        <f t="shared" si="207"/>
        <v>вычет превышает налог</v>
      </c>
      <c r="BF825" s="2" t="str">
        <f t="shared" si="195"/>
        <v>вычет превышает налог</v>
      </c>
      <c r="BG825" s="2"/>
      <c r="BH825" s="2" t="str">
        <f t="shared" si="196"/>
        <v>вычет превышает налог</v>
      </c>
    </row>
    <row r="826" spans="1:60" x14ac:dyDescent="0.25">
      <c r="A826">
        <v>2253063</v>
      </c>
      <c r="B826">
        <v>165685062</v>
      </c>
      <c r="C826" t="s">
        <v>132</v>
      </c>
      <c r="D826">
        <v>2019</v>
      </c>
      <c r="E826">
        <v>0.04</v>
      </c>
      <c r="F826">
        <v>30</v>
      </c>
      <c r="G826">
        <v>19</v>
      </c>
      <c r="H826">
        <v>10</v>
      </c>
      <c r="I826">
        <v>72303.14</v>
      </c>
      <c r="J826">
        <v>0</v>
      </c>
      <c r="K826">
        <v>0</v>
      </c>
      <c r="L826">
        <v>0.2</v>
      </c>
      <c r="M826" t="s">
        <v>1206</v>
      </c>
      <c r="N826">
        <v>244102.44</v>
      </c>
      <c r="O826">
        <v>42.8</v>
      </c>
      <c r="P826" t="s">
        <v>58</v>
      </c>
      <c r="Q826" t="s">
        <v>59</v>
      </c>
      <c r="R826" t="s">
        <v>60</v>
      </c>
      <c r="S826" s="1">
        <v>43606.454895833303</v>
      </c>
      <c r="T826" t="s">
        <v>144</v>
      </c>
      <c r="U826" t="s">
        <v>135</v>
      </c>
      <c r="V826" t="s">
        <v>1207</v>
      </c>
      <c r="W826" s="1">
        <v>42107</v>
      </c>
      <c r="Y826">
        <v>1228796454</v>
      </c>
      <c r="AA826">
        <v>100138334602</v>
      </c>
      <c r="AD826" t="s">
        <v>642</v>
      </c>
      <c r="AF826" t="s">
        <v>46</v>
      </c>
      <c r="AG826" t="s">
        <v>267</v>
      </c>
      <c r="AH826">
        <v>0</v>
      </c>
      <c r="AI826" t="s">
        <v>148</v>
      </c>
      <c r="AJ826">
        <v>79602.679999999993</v>
      </c>
      <c r="AK826">
        <v>1859.8757000000001</v>
      </c>
      <c r="AL826">
        <v>42.8</v>
      </c>
      <c r="AM826">
        <v>4001</v>
      </c>
      <c r="AN826" t="s">
        <v>199</v>
      </c>
      <c r="AO826" t="s">
        <v>268</v>
      </c>
      <c r="AP826" t="s">
        <v>269</v>
      </c>
      <c r="AR826">
        <f t="shared" si="197"/>
        <v>1859.8757000000001</v>
      </c>
      <c r="AS826">
        <f t="shared" si="198"/>
        <v>79602.679999999993</v>
      </c>
      <c r="AT826" s="2">
        <f t="shared" si="199"/>
        <v>50</v>
      </c>
      <c r="AU826" s="2" t="str">
        <f t="shared" si="200"/>
        <v>вычет превышает налог</v>
      </c>
      <c r="AV826" s="3">
        <f t="shared" si="192"/>
        <v>1E-3</v>
      </c>
      <c r="AW826" s="2">
        <f t="shared" si="201"/>
        <v>0</v>
      </c>
      <c r="AX826" s="2">
        <f t="shared" si="193"/>
        <v>244102.44</v>
      </c>
      <c r="AY826" s="2" t="str">
        <f t="shared" si="194"/>
        <v>льгота</v>
      </c>
      <c r="AZ826" s="2">
        <f t="shared" si="202"/>
        <v>0</v>
      </c>
      <c r="BA826" s="2" t="str">
        <f t="shared" si="203"/>
        <v>льгота</v>
      </c>
      <c r="BB826" s="2">
        <f t="shared" si="204"/>
        <v>0</v>
      </c>
      <c r="BC826" s="2" t="str">
        <f t="shared" si="205"/>
        <v>льгота</v>
      </c>
      <c r="BD826" s="2">
        <f t="shared" si="206"/>
        <v>0</v>
      </c>
      <c r="BE826" s="2" t="str">
        <f t="shared" si="207"/>
        <v>льгота</v>
      </c>
      <c r="BF826" s="2" t="str">
        <f t="shared" si="195"/>
        <v>льгота</v>
      </c>
      <c r="BG826" s="2"/>
      <c r="BH826" s="2" t="str">
        <f t="shared" si="196"/>
        <v>льгота</v>
      </c>
    </row>
    <row r="827" spans="1:60" x14ac:dyDescent="0.25">
      <c r="A827">
        <v>2253064</v>
      </c>
      <c r="B827">
        <v>165685062</v>
      </c>
      <c r="C827" t="s">
        <v>132</v>
      </c>
      <c r="D827">
        <v>2019</v>
      </c>
      <c r="E827">
        <v>0.04</v>
      </c>
      <c r="F827">
        <v>30</v>
      </c>
      <c r="G827">
        <v>29</v>
      </c>
      <c r="H827">
        <v>0</v>
      </c>
      <c r="I827">
        <v>72303.14</v>
      </c>
      <c r="J827">
        <v>0</v>
      </c>
      <c r="K827">
        <v>0</v>
      </c>
      <c r="L827">
        <v>0.2</v>
      </c>
      <c r="M827" t="s">
        <v>1206</v>
      </c>
      <c r="N827">
        <v>244102.44</v>
      </c>
      <c r="O827">
        <v>42.8</v>
      </c>
      <c r="P827" t="s">
        <v>41</v>
      </c>
      <c r="Q827" t="s">
        <v>42</v>
      </c>
      <c r="R827" t="s">
        <v>42</v>
      </c>
      <c r="S827" s="1">
        <v>43606.449895833299</v>
      </c>
      <c r="T827" t="s">
        <v>144</v>
      </c>
      <c r="U827" t="s">
        <v>135</v>
      </c>
      <c r="V827" t="s">
        <v>1207</v>
      </c>
      <c r="W827" s="1">
        <v>42107</v>
      </c>
      <c r="Y827">
        <v>1228584104</v>
      </c>
      <c r="AA827">
        <v>100139608337</v>
      </c>
      <c r="AF827" t="s">
        <v>46</v>
      </c>
      <c r="AG827" t="s">
        <v>267</v>
      </c>
      <c r="AH827">
        <v>0</v>
      </c>
      <c r="AI827" t="s">
        <v>148</v>
      </c>
      <c r="AJ827">
        <v>79602.679999999993</v>
      </c>
      <c r="AK827">
        <v>1859.8757000000001</v>
      </c>
      <c r="AL827">
        <v>42.8</v>
      </c>
      <c r="AM827">
        <v>4001</v>
      </c>
      <c r="AN827" t="s">
        <v>199</v>
      </c>
      <c r="AO827" t="s">
        <v>268</v>
      </c>
      <c r="AP827" t="s">
        <v>269</v>
      </c>
      <c r="AR827">
        <f t="shared" si="197"/>
        <v>1859.8757000000001</v>
      </c>
      <c r="AS827">
        <f t="shared" si="198"/>
        <v>79602.679999999993</v>
      </c>
      <c r="AT827" s="2">
        <f t="shared" si="199"/>
        <v>50</v>
      </c>
      <c r="AU827" s="2" t="str">
        <f t="shared" si="200"/>
        <v>вычет превышает налог</v>
      </c>
      <c r="AV827" s="3">
        <f t="shared" si="192"/>
        <v>1E-3</v>
      </c>
      <c r="AW827" s="2">
        <f t="shared" si="201"/>
        <v>0</v>
      </c>
      <c r="AX827" s="2">
        <f t="shared" si="193"/>
        <v>244102.44</v>
      </c>
      <c r="AY827" s="2">
        <f t="shared" si="194"/>
        <v>30</v>
      </c>
      <c r="AZ827" s="2">
        <f t="shared" si="202"/>
        <v>0</v>
      </c>
      <c r="BA827" s="2" t="str">
        <f t="shared" si="203"/>
        <v>вычет превышает налог</v>
      </c>
      <c r="BB827" s="2">
        <f t="shared" si="204"/>
        <v>0</v>
      </c>
      <c r="BC827" s="2" t="str">
        <f t="shared" si="205"/>
        <v>вычет превышает налог</v>
      </c>
      <c r="BD827" s="2">
        <f t="shared" si="206"/>
        <v>0</v>
      </c>
      <c r="BE827" s="2" t="str">
        <f t="shared" si="207"/>
        <v>вычет превышает налог</v>
      </c>
      <c r="BF827" s="2" t="str">
        <f t="shared" si="195"/>
        <v>вычет превышает налог</v>
      </c>
      <c r="BG827" s="2"/>
      <c r="BH827" s="2" t="str">
        <f t="shared" si="196"/>
        <v>вычет превышает налог</v>
      </c>
    </row>
    <row r="828" spans="1:60" x14ac:dyDescent="0.25">
      <c r="A828">
        <v>2253065</v>
      </c>
      <c r="B828">
        <v>165685062</v>
      </c>
      <c r="C828" t="s">
        <v>132</v>
      </c>
      <c r="D828">
        <v>2019</v>
      </c>
      <c r="E828">
        <v>0.04</v>
      </c>
      <c r="F828">
        <v>30</v>
      </c>
      <c r="G828">
        <v>29</v>
      </c>
      <c r="H828">
        <v>0</v>
      </c>
      <c r="I828">
        <v>72303.14</v>
      </c>
      <c r="J828">
        <v>0</v>
      </c>
      <c r="K828">
        <v>0</v>
      </c>
      <c r="L828">
        <v>0.2</v>
      </c>
      <c r="M828" t="s">
        <v>1206</v>
      </c>
      <c r="N828">
        <v>244102.44</v>
      </c>
      <c r="O828">
        <v>42.8</v>
      </c>
      <c r="P828" t="s">
        <v>41</v>
      </c>
      <c r="Q828" t="s">
        <v>42</v>
      </c>
      <c r="R828" t="s">
        <v>42</v>
      </c>
      <c r="S828" s="1">
        <v>43606.457997685196</v>
      </c>
      <c r="T828" t="s">
        <v>144</v>
      </c>
      <c r="U828" t="s">
        <v>135</v>
      </c>
      <c r="V828" t="s">
        <v>1207</v>
      </c>
      <c r="W828" s="1">
        <v>42107</v>
      </c>
      <c r="Y828">
        <v>1228935048</v>
      </c>
      <c r="AA828">
        <v>100205140849</v>
      </c>
      <c r="AF828" t="s">
        <v>46</v>
      </c>
      <c r="AG828" t="s">
        <v>267</v>
      </c>
      <c r="AH828">
        <v>0</v>
      </c>
      <c r="AI828" t="s">
        <v>148</v>
      </c>
      <c r="AJ828">
        <v>79602.679999999993</v>
      </c>
      <c r="AK828">
        <v>1859.8757000000001</v>
      </c>
      <c r="AL828">
        <v>42.8</v>
      </c>
      <c r="AM828">
        <v>4001</v>
      </c>
      <c r="AN828" t="s">
        <v>199</v>
      </c>
      <c r="AO828" t="s">
        <v>268</v>
      </c>
      <c r="AP828" t="s">
        <v>269</v>
      </c>
      <c r="AR828">
        <f t="shared" si="197"/>
        <v>1859.8757000000001</v>
      </c>
      <c r="AS828">
        <f t="shared" si="198"/>
        <v>79602.679999999993</v>
      </c>
      <c r="AT828" s="2">
        <f t="shared" si="199"/>
        <v>50</v>
      </c>
      <c r="AU828" s="2" t="str">
        <f t="shared" si="200"/>
        <v>вычет превышает налог</v>
      </c>
      <c r="AV828" s="3">
        <f t="shared" si="192"/>
        <v>1E-3</v>
      </c>
      <c r="AW828" s="2">
        <f t="shared" si="201"/>
        <v>0</v>
      </c>
      <c r="AX828" s="2">
        <f t="shared" si="193"/>
        <v>244102.44</v>
      </c>
      <c r="AY828" s="2">
        <f t="shared" si="194"/>
        <v>30</v>
      </c>
      <c r="AZ828" s="2">
        <f t="shared" si="202"/>
        <v>0</v>
      </c>
      <c r="BA828" s="2" t="str">
        <f t="shared" si="203"/>
        <v>вычет превышает налог</v>
      </c>
      <c r="BB828" s="2">
        <f t="shared" si="204"/>
        <v>0</v>
      </c>
      <c r="BC828" s="2" t="str">
        <f t="shared" si="205"/>
        <v>вычет превышает налог</v>
      </c>
      <c r="BD828" s="2">
        <f t="shared" si="206"/>
        <v>0</v>
      </c>
      <c r="BE828" s="2" t="str">
        <f t="shared" si="207"/>
        <v>вычет превышает налог</v>
      </c>
      <c r="BF828" s="2" t="str">
        <f t="shared" si="195"/>
        <v>вычет превышает налог</v>
      </c>
      <c r="BG828" s="2"/>
      <c r="BH828" s="2" t="str">
        <f t="shared" si="196"/>
        <v>вычет превышает налог</v>
      </c>
    </row>
    <row r="829" spans="1:60" x14ac:dyDescent="0.25">
      <c r="A829">
        <v>2221025</v>
      </c>
      <c r="B829">
        <v>120304078</v>
      </c>
      <c r="C829" t="s">
        <v>132</v>
      </c>
      <c r="D829">
        <v>2019</v>
      </c>
      <c r="E829">
        <v>0.33</v>
      </c>
      <c r="F829">
        <v>1697</v>
      </c>
      <c r="G829">
        <v>0</v>
      </c>
      <c r="H829">
        <v>1656</v>
      </c>
      <c r="I829">
        <v>501914.16</v>
      </c>
      <c r="J829">
        <v>0</v>
      </c>
      <c r="K829">
        <v>0</v>
      </c>
      <c r="L829">
        <v>1</v>
      </c>
      <c r="M829" t="s">
        <v>1208</v>
      </c>
      <c r="N829">
        <v>338902.2</v>
      </c>
      <c r="O829">
        <v>57</v>
      </c>
      <c r="P829" t="s">
        <v>58</v>
      </c>
      <c r="Q829" t="s">
        <v>59</v>
      </c>
      <c r="R829" t="s">
        <v>60</v>
      </c>
      <c r="S829" s="1">
        <v>43606.457858796297</v>
      </c>
      <c r="T829" t="s">
        <v>144</v>
      </c>
      <c r="U829" t="s">
        <v>135</v>
      </c>
      <c r="V829" t="s">
        <v>1209</v>
      </c>
      <c r="W829" s="1">
        <v>40892</v>
      </c>
      <c r="Y829">
        <v>1228929252</v>
      </c>
      <c r="AA829">
        <v>100080770135</v>
      </c>
      <c r="AD829" t="s">
        <v>62</v>
      </c>
      <c r="AF829" t="s">
        <v>64</v>
      </c>
      <c r="AG829" t="s">
        <v>47</v>
      </c>
      <c r="AH829">
        <v>0</v>
      </c>
      <c r="AI829" t="s">
        <v>48</v>
      </c>
      <c r="AJ829">
        <v>141536.77979999999</v>
      </c>
      <c r="AK829">
        <v>2483.1014</v>
      </c>
      <c r="AL829">
        <v>57</v>
      </c>
      <c r="AM829">
        <v>6003</v>
      </c>
      <c r="AN829" t="s">
        <v>199</v>
      </c>
      <c r="AO829" t="s">
        <v>50</v>
      </c>
      <c r="AP829" t="s">
        <v>51</v>
      </c>
      <c r="AR829">
        <f t="shared" si="197"/>
        <v>2483.1014</v>
      </c>
      <c r="AS829">
        <f t="shared" si="198"/>
        <v>141536.77979999999</v>
      </c>
      <c r="AT829" s="2">
        <f t="shared" si="199"/>
        <v>20</v>
      </c>
      <c r="AU829" s="2">
        <f t="shared" si="200"/>
        <v>91874.751799999998</v>
      </c>
      <c r="AV829" s="3">
        <f t="shared" si="192"/>
        <v>1E-3</v>
      </c>
      <c r="AW829" s="2">
        <f t="shared" si="201"/>
        <v>91.874751799999999</v>
      </c>
      <c r="AX829" s="2">
        <f t="shared" si="193"/>
        <v>338902.2</v>
      </c>
      <c r="AY829" s="2" t="str">
        <f t="shared" si="194"/>
        <v>льгота</v>
      </c>
      <c r="AZ829" s="2">
        <f t="shared" si="202"/>
        <v>91.874751799999999</v>
      </c>
      <c r="BA829" s="2" t="str">
        <f t="shared" si="203"/>
        <v>льгота</v>
      </c>
      <c r="BB829" s="2">
        <f t="shared" si="204"/>
        <v>91.874751799999999</v>
      </c>
      <c r="BC829" s="2" t="str">
        <f t="shared" si="205"/>
        <v>льгота</v>
      </c>
      <c r="BD829" s="2">
        <f t="shared" si="206"/>
        <v>91.874751799999999</v>
      </c>
      <c r="BE829" s="2" t="str">
        <f t="shared" si="207"/>
        <v>льгота</v>
      </c>
      <c r="BF829" s="2" t="str">
        <f t="shared" si="195"/>
        <v>льгота</v>
      </c>
      <c r="BG829" s="2"/>
      <c r="BH829" s="2" t="str">
        <f t="shared" si="196"/>
        <v>льгота</v>
      </c>
    </row>
    <row r="830" spans="1:60" x14ac:dyDescent="0.25">
      <c r="A830">
        <v>2189177</v>
      </c>
      <c r="B830">
        <v>13164557</v>
      </c>
      <c r="C830" t="s">
        <v>132</v>
      </c>
      <c r="D830">
        <v>2019</v>
      </c>
      <c r="E830">
        <v>0.04</v>
      </c>
      <c r="F830">
        <v>81</v>
      </c>
      <c r="G830">
        <v>0</v>
      </c>
      <c r="H830">
        <v>79</v>
      </c>
      <c r="I830">
        <v>196898.95</v>
      </c>
      <c r="J830">
        <v>0</v>
      </c>
      <c r="K830">
        <v>0</v>
      </c>
      <c r="L830">
        <v>1</v>
      </c>
      <c r="M830" t="s">
        <v>1210</v>
      </c>
      <c r="N830">
        <v>132950</v>
      </c>
      <c r="O830">
        <v>45.9</v>
      </c>
      <c r="P830" t="s">
        <v>58</v>
      </c>
      <c r="Q830" t="s">
        <v>59</v>
      </c>
      <c r="R830" t="s">
        <v>60</v>
      </c>
      <c r="S830" s="1">
        <v>43606.4515509259</v>
      </c>
      <c r="T830" t="s">
        <v>144</v>
      </c>
      <c r="U830" t="s">
        <v>135</v>
      </c>
      <c r="V830" t="s">
        <v>1211</v>
      </c>
      <c r="W830" s="1">
        <v>40457</v>
      </c>
      <c r="Y830">
        <v>1228653482</v>
      </c>
      <c r="AA830">
        <v>100138162829</v>
      </c>
      <c r="AD830" t="s">
        <v>62</v>
      </c>
      <c r="AF830" t="s">
        <v>64</v>
      </c>
      <c r="AG830" t="s">
        <v>47</v>
      </c>
      <c r="AH830">
        <v>0</v>
      </c>
      <c r="AI830" t="s">
        <v>48</v>
      </c>
      <c r="AJ830">
        <v>113936.78509999999</v>
      </c>
      <c r="AK830">
        <v>2482.2829000000002</v>
      </c>
      <c r="AL830">
        <v>45.9</v>
      </c>
      <c r="AM830">
        <v>6003</v>
      </c>
      <c r="AN830" t="s">
        <v>199</v>
      </c>
      <c r="AO830" t="s">
        <v>50</v>
      </c>
      <c r="AP830" t="s">
        <v>51</v>
      </c>
      <c r="AR830">
        <f t="shared" si="197"/>
        <v>2482.2829000000002</v>
      </c>
      <c r="AS830">
        <f t="shared" si="198"/>
        <v>113936.78509999999</v>
      </c>
      <c r="AT830" s="2">
        <f t="shared" si="199"/>
        <v>20</v>
      </c>
      <c r="AU830" s="2">
        <f t="shared" si="200"/>
        <v>64291.127099999991</v>
      </c>
      <c r="AV830" s="3">
        <f t="shared" si="192"/>
        <v>1E-3</v>
      </c>
      <c r="AW830" s="2">
        <f t="shared" si="201"/>
        <v>64.291127099999997</v>
      </c>
      <c r="AX830" s="2">
        <f t="shared" si="193"/>
        <v>132950</v>
      </c>
      <c r="AY830" s="2" t="str">
        <f t="shared" si="194"/>
        <v>льгота</v>
      </c>
      <c r="AZ830" s="2">
        <f t="shared" si="202"/>
        <v>64.291127099999997</v>
      </c>
      <c r="BA830" s="2" t="str">
        <f t="shared" si="203"/>
        <v>льгота</v>
      </c>
      <c r="BB830" s="2">
        <f t="shared" si="204"/>
        <v>64.291127099999997</v>
      </c>
      <c r="BC830" s="2" t="str">
        <f t="shared" si="205"/>
        <v>льгота</v>
      </c>
      <c r="BD830" s="2">
        <f t="shared" si="206"/>
        <v>64.291127099999997</v>
      </c>
      <c r="BE830" s="2" t="str">
        <f t="shared" si="207"/>
        <v>льгота</v>
      </c>
      <c r="BF830" s="2" t="str">
        <f t="shared" si="195"/>
        <v>льгота</v>
      </c>
      <c r="BG830" s="2"/>
      <c r="BH830" s="2" t="str">
        <f t="shared" si="196"/>
        <v>льгота</v>
      </c>
    </row>
    <row r="831" spans="1:60" x14ac:dyDescent="0.25">
      <c r="A831">
        <v>2200249</v>
      </c>
      <c r="B831">
        <v>13170224</v>
      </c>
      <c r="C831" t="s">
        <v>132</v>
      </c>
      <c r="D831">
        <v>2019</v>
      </c>
      <c r="E831">
        <v>0.14000000000000001</v>
      </c>
      <c r="F831">
        <v>708</v>
      </c>
      <c r="G831">
        <v>691</v>
      </c>
      <c r="H831">
        <v>0</v>
      </c>
      <c r="I831">
        <v>493919.28</v>
      </c>
      <c r="J831">
        <v>0</v>
      </c>
      <c r="K831">
        <v>0</v>
      </c>
      <c r="L831">
        <v>1</v>
      </c>
      <c r="M831" t="s">
        <v>1212</v>
      </c>
      <c r="N831">
        <v>333503.90000000002</v>
      </c>
      <c r="O831">
        <v>41.3</v>
      </c>
      <c r="P831" t="s">
        <v>41</v>
      </c>
      <c r="Q831" t="s">
        <v>42</v>
      </c>
      <c r="R831" t="s">
        <v>42</v>
      </c>
      <c r="S831" s="1">
        <v>43606.438495370399</v>
      </c>
      <c r="T831" t="s">
        <v>144</v>
      </c>
      <c r="U831" t="s">
        <v>135</v>
      </c>
      <c r="V831" t="s">
        <v>1213</v>
      </c>
      <c r="W831" s="1">
        <v>40751</v>
      </c>
      <c r="Y831">
        <v>1228105722</v>
      </c>
      <c r="AA831">
        <v>100086186782</v>
      </c>
      <c r="AF831" t="s">
        <v>64</v>
      </c>
      <c r="AG831" t="s">
        <v>47</v>
      </c>
      <c r="AH831">
        <v>0</v>
      </c>
      <c r="AI831" t="s">
        <v>48</v>
      </c>
      <c r="AJ831">
        <v>102507.5003</v>
      </c>
      <c r="AK831">
        <v>2482.0218</v>
      </c>
      <c r="AL831">
        <v>41.3</v>
      </c>
      <c r="AM831">
        <v>6003</v>
      </c>
      <c r="AN831" t="s">
        <v>199</v>
      </c>
      <c r="AO831" t="s">
        <v>50</v>
      </c>
      <c r="AP831" t="s">
        <v>51</v>
      </c>
      <c r="AR831">
        <f t="shared" si="197"/>
        <v>2482.0218</v>
      </c>
      <c r="AS831">
        <f t="shared" si="198"/>
        <v>102507.5003</v>
      </c>
      <c r="AT831" s="2">
        <f t="shared" si="199"/>
        <v>20</v>
      </c>
      <c r="AU831" s="2">
        <f t="shared" si="200"/>
        <v>52867.064299999998</v>
      </c>
      <c r="AV831" s="3">
        <f t="shared" si="192"/>
        <v>1E-3</v>
      </c>
      <c r="AW831" s="2">
        <f t="shared" si="201"/>
        <v>52.867064300000003</v>
      </c>
      <c r="AX831" s="2">
        <f t="shared" si="193"/>
        <v>333503.90000000002</v>
      </c>
      <c r="AY831" s="2">
        <f t="shared" si="194"/>
        <v>708</v>
      </c>
      <c r="AZ831" s="2">
        <f t="shared" si="202"/>
        <v>52.867064300000003</v>
      </c>
      <c r="BA831" s="2">
        <f t="shared" si="203"/>
        <v>52.867064300000003</v>
      </c>
      <c r="BB831" s="2">
        <f t="shared" si="204"/>
        <v>52.867064300000003</v>
      </c>
      <c r="BC831" s="2">
        <f t="shared" si="205"/>
        <v>52.867064300000003</v>
      </c>
      <c r="BD831" s="2">
        <f t="shared" si="206"/>
        <v>52.867064300000003</v>
      </c>
      <c r="BE831" s="2">
        <f t="shared" si="207"/>
        <v>52.867064300000003</v>
      </c>
      <c r="BF831" s="2">
        <f t="shared" si="195"/>
        <v>1</v>
      </c>
      <c r="BG831" s="2"/>
      <c r="BH831" s="2">
        <f t="shared" si="196"/>
        <v>52.867064300000003</v>
      </c>
    </row>
    <row r="832" spans="1:60" x14ac:dyDescent="0.25">
      <c r="A832">
        <v>2221052</v>
      </c>
      <c r="B832">
        <v>120304079</v>
      </c>
      <c r="C832" t="s">
        <v>132</v>
      </c>
      <c r="D832">
        <v>2019</v>
      </c>
      <c r="E832">
        <v>0.04</v>
      </c>
      <c r="F832">
        <v>17</v>
      </c>
      <c r="G832">
        <v>17</v>
      </c>
      <c r="H832">
        <v>0</v>
      </c>
      <c r="I832">
        <v>42845.53</v>
      </c>
      <c r="J832">
        <v>0</v>
      </c>
      <c r="K832">
        <v>0</v>
      </c>
      <c r="L832">
        <v>0.2</v>
      </c>
      <c r="M832" t="s">
        <v>1214</v>
      </c>
      <c r="N832">
        <v>144650.69</v>
      </c>
      <c r="O832">
        <v>46.7</v>
      </c>
      <c r="P832" t="s">
        <v>41</v>
      </c>
      <c r="Q832" t="s">
        <v>42</v>
      </c>
      <c r="R832" t="s">
        <v>42</v>
      </c>
      <c r="S832" s="1">
        <v>43606.456574074102</v>
      </c>
      <c r="T832" t="s">
        <v>144</v>
      </c>
      <c r="U832" t="s">
        <v>135</v>
      </c>
      <c r="V832" t="s">
        <v>1215</v>
      </c>
      <c r="W832" s="1">
        <v>42900</v>
      </c>
      <c r="Y832">
        <v>1228870944</v>
      </c>
      <c r="AA832">
        <v>100090761401</v>
      </c>
      <c r="AF832" t="s">
        <v>64</v>
      </c>
      <c r="AG832" t="s">
        <v>47</v>
      </c>
      <c r="AH832">
        <v>0</v>
      </c>
      <c r="AI832" t="s">
        <v>48</v>
      </c>
      <c r="AJ832">
        <v>115923.6715</v>
      </c>
      <c r="AK832">
        <v>2482.3056000000001</v>
      </c>
      <c r="AL832">
        <v>46.7</v>
      </c>
      <c r="AM832">
        <v>6003</v>
      </c>
      <c r="AN832" t="s">
        <v>199</v>
      </c>
      <c r="AO832" t="s">
        <v>50</v>
      </c>
      <c r="AP832" t="s">
        <v>51</v>
      </c>
      <c r="AR832">
        <f t="shared" si="197"/>
        <v>2482.3056000000001</v>
      </c>
      <c r="AS832">
        <f t="shared" si="198"/>
        <v>115923.6715</v>
      </c>
      <c r="AT832" s="2">
        <f t="shared" si="199"/>
        <v>20</v>
      </c>
      <c r="AU832" s="2">
        <f t="shared" si="200"/>
        <v>66277.559500000003</v>
      </c>
      <c r="AV832" s="3">
        <f t="shared" si="192"/>
        <v>1E-3</v>
      </c>
      <c r="AW832" s="2">
        <f t="shared" si="201"/>
        <v>13.255511900000002</v>
      </c>
      <c r="AX832" s="2">
        <f t="shared" si="193"/>
        <v>144650.69</v>
      </c>
      <c r="AY832" s="2">
        <f t="shared" si="194"/>
        <v>17</v>
      </c>
      <c r="AZ832" s="2">
        <f t="shared" si="202"/>
        <v>13.255511900000002</v>
      </c>
      <c r="BA832" s="2">
        <f t="shared" si="203"/>
        <v>13.255511900000002</v>
      </c>
      <c r="BB832" s="2">
        <f t="shared" si="204"/>
        <v>13.255511900000002</v>
      </c>
      <c r="BC832" s="2">
        <f t="shared" si="205"/>
        <v>13.255511900000002</v>
      </c>
      <c r="BD832" s="2">
        <f t="shared" si="206"/>
        <v>13.255511900000002</v>
      </c>
      <c r="BE832" s="2">
        <f t="shared" si="207"/>
        <v>13.255511900000002</v>
      </c>
      <c r="BF832" s="2">
        <f t="shared" si="195"/>
        <v>1</v>
      </c>
      <c r="BG832" s="2"/>
      <c r="BH832" s="2">
        <f t="shared" si="196"/>
        <v>13.255511900000002</v>
      </c>
    </row>
    <row r="833" spans="1:60" x14ac:dyDescent="0.25">
      <c r="A833">
        <v>2221053</v>
      </c>
      <c r="B833">
        <v>120304079</v>
      </c>
      <c r="C833" t="s">
        <v>132</v>
      </c>
      <c r="D833">
        <v>2019</v>
      </c>
      <c r="E833">
        <v>0.04</v>
      </c>
      <c r="F833">
        <v>17</v>
      </c>
      <c r="G833">
        <v>17</v>
      </c>
      <c r="H833">
        <v>0</v>
      </c>
      <c r="I833">
        <v>42845.53</v>
      </c>
      <c r="J833">
        <v>0</v>
      </c>
      <c r="K833">
        <v>0</v>
      </c>
      <c r="L833">
        <v>0.2</v>
      </c>
      <c r="M833" t="s">
        <v>1214</v>
      </c>
      <c r="N833">
        <v>144650.69</v>
      </c>
      <c r="O833">
        <v>46.7</v>
      </c>
      <c r="P833" t="s">
        <v>41</v>
      </c>
      <c r="Q833" t="s">
        <v>42</v>
      </c>
      <c r="R833" t="s">
        <v>42</v>
      </c>
      <c r="S833" s="1">
        <v>43606.454224537003</v>
      </c>
      <c r="T833" t="s">
        <v>144</v>
      </c>
      <c r="U833" t="s">
        <v>135</v>
      </c>
      <c r="V833" t="s">
        <v>1215</v>
      </c>
      <c r="W833" s="1">
        <v>42900</v>
      </c>
      <c r="Y833">
        <v>1228768264</v>
      </c>
      <c r="AA833">
        <v>100139532846</v>
      </c>
      <c r="AF833" t="s">
        <v>64</v>
      </c>
      <c r="AG833" t="s">
        <v>47</v>
      </c>
      <c r="AH833">
        <v>0</v>
      </c>
      <c r="AI833" t="s">
        <v>48</v>
      </c>
      <c r="AJ833">
        <v>115923.6715</v>
      </c>
      <c r="AK833">
        <v>2482.3056000000001</v>
      </c>
      <c r="AL833">
        <v>46.7</v>
      </c>
      <c r="AM833">
        <v>6003</v>
      </c>
      <c r="AN833" t="s">
        <v>199</v>
      </c>
      <c r="AO833" t="s">
        <v>50</v>
      </c>
      <c r="AP833" t="s">
        <v>51</v>
      </c>
      <c r="AR833">
        <f t="shared" si="197"/>
        <v>2482.3056000000001</v>
      </c>
      <c r="AS833">
        <f t="shared" si="198"/>
        <v>115923.6715</v>
      </c>
      <c r="AT833" s="2">
        <f t="shared" si="199"/>
        <v>20</v>
      </c>
      <c r="AU833" s="2">
        <f t="shared" si="200"/>
        <v>66277.559500000003</v>
      </c>
      <c r="AV833" s="3">
        <f t="shared" si="192"/>
        <v>1E-3</v>
      </c>
      <c r="AW833" s="2">
        <f t="shared" si="201"/>
        <v>13.255511900000002</v>
      </c>
      <c r="AX833" s="2">
        <f t="shared" si="193"/>
        <v>144650.69</v>
      </c>
      <c r="AY833" s="2">
        <f t="shared" si="194"/>
        <v>17</v>
      </c>
      <c r="AZ833" s="2">
        <f t="shared" si="202"/>
        <v>13.255511900000002</v>
      </c>
      <c r="BA833" s="2">
        <f t="shared" si="203"/>
        <v>13.255511900000002</v>
      </c>
      <c r="BB833" s="2">
        <f t="shared" si="204"/>
        <v>13.255511900000002</v>
      </c>
      <c r="BC833" s="2">
        <f t="shared" si="205"/>
        <v>13.255511900000002</v>
      </c>
      <c r="BD833" s="2">
        <f t="shared" si="206"/>
        <v>13.255511900000002</v>
      </c>
      <c r="BE833" s="2">
        <f t="shared" si="207"/>
        <v>13.255511900000002</v>
      </c>
      <c r="BF833" s="2">
        <f t="shared" si="195"/>
        <v>1</v>
      </c>
      <c r="BG833" s="2"/>
      <c r="BH833" s="2">
        <f t="shared" si="196"/>
        <v>13.255511900000002</v>
      </c>
    </row>
    <row r="834" spans="1:60" x14ac:dyDescent="0.25">
      <c r="A834">
        <v>2221054</v>
      </c>
      <c r="B834">
        <v>120304079</v>
      </c>
      <c r="C834" t="s">
        <v>132</v>
      </c>
      <c r="D834">
        <v>2019</v>
      </c>
      <c r="E834">
        <v>0.04</v>
      </c>
      <c r="F834">
        <v>17</v>
      </c>
      <c r="G834">
        <v>17</v>
      </c>
      <c r="H834">
        <v>0</v>
      </c>
      <c r="I834">
        <v>42845.53</v>
      </c>
      <c r="J834">
        <v>0</v>
      </c>
      <c r="K834">
        <v>0</v>
      </c>
      <c r="L834">
        <v>0.2</v>
      </c>
      <c r="M834" t="s">
        <v>1214</v>
      </c>
      <c r="N834">
        <v>144650.69</v>
      </c>
      <c r="O834">
        <v>46.7</v>
      </c>
      <c r="P834" t="s">
        <v>41</v>
      </c>
      <c r="Q834" t="s">
        <v>42</v>
      </c>
      <c r="R834" t="s">
        <v>42</v>
      </c>
      <c r="S834" s="1">
        <v>43606.459745370397</v>
      </c>
      <c r="T834" t="s">
        <v>144</v>
      </c>
      <c r="U834" t="s">
        <v>135</v>
      </c>
      <c r="V834" t="s">
        <v>1215</v>
      </c>
      <c r="W834" s="1">
        <v>42900</v>
      </c>
      <c r="Y834">
        <v>1229004358</v>
      </c>
      <c r="AA834">
        <v>100200172414</v>
      </c>
      <c r="AF834" t="s">
        <v>64</v>
      </c>
      <c r="AG834" t="s">
        <v>47</v>
      </c>
      <c r="AH834">
        <v>0</v>
      </c>
      <c r="AI834" t="s">
        <v>48</v>
      </c>
      <c r="AJ834">
        <v>115923.6715</v>
      </c>
      <c r="AK834">
        <v>2482.3056000000001</v>
      </c>
      <c r="AL834">
        <v>46.7</v>
      </c>
      <c r="AM834">
        <v>6003</v>
      </c>
      <c r="AN834" t="s">
        <v>199</v>
      </c>
      <c r="AO834" t="s">
        <v>50</v>
      </c>
      <c r="AP834" t="s">
        <v>51</v>
      </c>
      <c r="AR834">
        <f t="shared" si="197"/>
        <v>2482.3056000000001</v>
      </c>
      <c r="AS834">
        <f t="shared" si="198"/>
        <v>115923.6715</v>
      </c>
      <c r="AT834" s="2">
        <f t="shared" si="199"/>
        <v>20</v>
      </c>
      <c r="AU834" s="2">
        <f t="shared" si="200"/>
        <v>66277.559500000003</v>
      </c>
      <c r="AV834" s="3">
        <f t="shared" si="192"/>
        <v>1E-3</v>
      </c>
      <c r="AW834" s="2">
        <f t="shared" si="201"/>
        <v>13.255511900000002</v>
      </c>
      <c r="AX834" s="2">
        <f t="shared" si="193"/>
        <v>144650.69</v>
      </c>
      <c r="AY834" s="2">
        <f t="shared" si="194"/>
        <v>17</v>
      </c>
      <c r="AZ834" s="2">
        <f t="shared" si="202"/>
        <v>13.255511900000002</v>
      </c>
      <c r="BA834" s="2">
        <f t="shared" si="203"/>
        <v>13.255511900000002</v>
      </c>
      <c r="BB834" s="2">
        <f t="shared" si="204"/>
        <v>13.255511900000002</v>
      </c>
      <c r="BC834" s="2">
        <f t="shared" si="205"/>
        <v>13.255511900000002</v>
      </c>
      <c r="BD834" s="2">
        <f t="shared" si="206"/>
        <v>13.255511900000002</v>
      </c>
      <c r="BE834" s="2">
        <f t="shared" si="207"/>
        <v>13.255511900000002</v>
      </c>
      <c r="BF834" s="2">
        <f t="shared" si="195"/>
        <v>1</v>
      </c>
      <c r="BG834" s="2"/>
      <c r="BH834" s="2">
        <f t="shared" si="196"/>
        <v>13.255511900000002</v>
      </c>
    </row>
    <row r="835" spans="1:60" x14ac:dyDescent="0.25">
      <c r="A835">
        <v>2221055</v>
      </c>
      <c r="B835">
        <v>120304079</v>
      </c>
      <c r="C835" t="s">
        <v>132</v>
      </c>
      <c r="D835">
        <v>2019</v>
      </c>
      <c r="E835">
        <v>0.04</v>
      </c>
      <c r="F835">
        <v>17</v>
      </c>
      <c r="G835">
        <v>17</v>
      </c>
      <c r="H835">
        <v>0</v>
      </c>
      <c r="I835">
        <v>42845.53</v>
      </c>
      <c r="J835">
        <v>0</v>
      </c>
      <c r="K835">
        <v>0</v>
      </c>
      <c r="L835">
        <v>0.2</v>
      </c>
      <c r="M835" t="s">
        <v>1214</v>
      </c>
      <c r="N835">
        <v>144650.69</v>
      </c>
      <c r="O835">
        <v>46.7</v>
      </c>
      <c r="P835" t="s">
        <v>41</v>
      </c>
      <c r="Q835" t="s">
        <v>42</v>
      </c>
      <c r="R835" t="s">
        <v>42</v>
      </c>
      <c r="S835" s="1">
        <v>43606.456458333298</v>
      </c>
      <c r="T835" t="s">
        <v>144</v>
      </c>
      <c r="U835" t="s">
        <v>135</v>
      </c>
      <c r="V835" t="s">
        <v>1215</v>
      </c>
      <c r="W835" s="1">
        <v>42900</v>
      </c>
      <c r="Y835">
        <v>1228866484</v>
      </c>
      <c r="AA835">
        <v>2000107740730</v>
      </c>
      <c r="AF835" t="s">
        <v>64</v>
      </c>
      <c r="AG835" t="s">
        <v>47</v>
      </c>
      <c r="AH835">
        <v>0</v>
      </c>
      <c r="AI835" t="s">
        <v>48</v>
      </c>
      <c r="AJ835">
        <v>115923.6715</v>
      </c>
      <c r="AK835">
        <v>2482.3056000000001</v>
      </c>
      <c r="AL835">
        <v>46.7</v>
      </c>
      <c r="AM835">
        <v>6003</v>
      </c>
      <c r="AN835" t="s">
        <v>199</v>
      </c>
      <c r="AO835" t="s">
        <v>50</v>
      </c>
      <c r="AP835" t="s">
        <v>51</v>
      </c>
      <c r="AR835">
        <f t="shared" si="197"/>
        <v>2482.3056000000001</v>
      </c>
      <c r="AS835">
        <f t="shared" si="198"/>
        <v>115923.6715</v>
      </c>
      <c r="AT835" s="2">
        <f t="shared" si="199"/>
        <v>20</v>
      </c>
      <c r="AU835" s="2">
        <f t="shared" si="200"/>
        <v>66277.559500000003</v>
      </c>
      <c r="AV835" s="3">
        <f t="shared" ref="AV835:AV898" si="208">IF(OR(AND(AQ835="Список",AP835="Прочие объекты"),AS835&gt;300000000),2%,IF(VLOOKUP(AP835,$BJ$3:$BM$10,3,FALSE)=0,VLOOKUP(AP835,$BJ$3:$BM$10,2,FALSE),IF(AU835&gt;=VLOOKUP(AP835,$BJ$3:$BM$10,3,FALSE),VLOOKUP(AP835,$BJ$3:$BM$10,4,FALSE),VLOOKUP(AP835,$BJ$3:$BM$10,2,FALSE))))</f>
        <v>1E-3</v>
      </c>
      <c r="AW835" s="2">
        <f t="shared" si="201"/>
        <v>13.255511900000002</v>
      </c>
      <c r="AX835" s="2">
        <f t="shared" ref="AX835:AX898" si="209">N835</f>
        <v>144650.69</v>
      </c>
      <c r="AY835" s="2">
        <f t="shared" ref="AY835:AY898" si="210">IF(H835&gt;0,"льгота",F835)</f>
        <v>17</v>
      </c>
      <c r="AZ835" s="2">
        <f t="shared" si="202"/>
        <v>13.255511900000002</v>
      </c>
      <c r="BA835" s="2">
        <f t="shared" si="203"/>
        <v>13.255511900000002</v>
      </c>
      <c r="BB835" s="2">
        <f t="shared" si="204"/>
        <v>13.255511900000002</v>
      </c>
      <c r="BC835" s="2">
        <f t="shared" si="205"/>
        <v>13.255511900000002</v>
      </c>
      <c r="BD835" s="2">
        <f t="shared" si="206"/>
        <v>13.255511900000002</v>
      </c>
      <c r="BE835" s="2">
        <f t="shared" si="207"/>
        <v>13.255511900000002</v>
      </c>
      <c r="BF835" s="2">
        <f t="shared" ref="BF835:BF898" si="211">IF(BC835="льгота","льгота",IF(BC835="вычет превышает налог","вычет превышает налог",BE835/BC835))</f>
        <v>1</v>
      </c>
      <c r="BG835" s="2"/>
      <c r="BH835" s="2">
        <f t="shared" ref="BH835:BH898" si="212">IF(H835&gt;0,"льгота",IF(AU835="вычет превышает налог","вычет превышает налог",(IF(AND(AR835="Список",OR(AQ835="Гараж",AQ835="Машино-место")),IF(BF835&gt;$BG$3,BC835*$BG$3,BE835),IF(AR835="Список",BE835,IF(BF835&gt;$BG$3,BC835*$BG$3,BE835))))))</f>
        <v>13.255511900000002</v>
      </c>
    </row>
    <row r="836" spans="1:60" x14ac:dyDescent="0.25">
      <c r="A836">
        <v>2221056</v>
      </c>
      <c r="B836">
        <v>120304079</v>
      </c>
      <c r="C836" t="s">
        <v>132</v>
      </c>
      <c r="D836">
        <v>2019</v>
      </c>
      <c r="E836">
        <v>0.04</v>
      </c>
      <c r="F836">
        <v>17</v>
      </c>
      <c r="G836">
        <v>17</v>
      </c>
      <c r="H836">
        <v>0</v>
      </c>
      <c r="I836">
        <v>42845.53</v>
      </c>
      <c r="J836">
        <v>0</v>
      </c>
      <c r="K836">
        <v>0</v>
      </c>
      <c r="L836">
        <v>0.2</v>
      </c>
      <c r="M836" t="s">
        <v>1214</v>
      </c>
      <c r="N836">
        <v>144650.69</v>
      </c>
      <c r="O836">
        <v>46.7</v>
      </c>
      <c r="P836" t="s">
        <v>41</v>
      </c>
      <c r="Q836" t="s">
        <v>42</v>
      </c>
      <c r="R836" t="s">
        <v>42</v>
      </c>
      <c r="S836" s="1">
        <v>43606.441111111097</v>
      </c>
      <c r="T836" t="s">
        <v>144</v>
      </c>
      <c r="U836" t="s">
        <v>135</v>
      </c>
      <c r="V836" t="s">
        <v>1215</v>
      </c>
      <c r="W836" s="1">
        <v>42900</v>
      </c>
      <c r="Y836">
        <v>1228213991</v>
      </c>
      <c r="AA836">
        <v>2000116069153</v>
      </c>
      <c r="AF836" t="s">
        <v>64</v>
      </c>
      <c r="AG836" t="s">
        <v>47</v>
      </c>
      <c r="AH836">
        <v>0</v>
      </c>
      <c r="AI836" t="s">
        <v>48</v>
      </c>
      <c r="AJ836">
        <v>115923.6715</v>
      </c>
      <c r="AK836">
        <v>2482.3056000000001</v>
      </c>
      <c r="AL836">
        <v>46.7</v>
      </c>
      <c r="AM836">
        <v>6003</v>
      </c>
      <c r="AN836" t="s">
        <v>199</v>
      </c>
      <c r="AO836" t="s">
        <v>50</v>
      </c>
      <c r="AP836" t="s">
        <v>51</v>
      </c>
      <c r="AR836">
        <f t="shared" ref="AR836:AR899" si="213">AK836</f>
        <v>2482.3056000000001</v>
      </c>
      <c r="AS836">
        <f t="shared" ref="AS836:AS899" si="214">AJ836</f>
        <v>115923.6715</v>
      </c>
      <c r="AT836" s="2">
        <f t="shared" ref="AT836:AT899" si="215">IF(AP836="Квартира",20,IF(AP836="Комната",10,IF(AP836="Часть жилого дома",20,IF(AP836="Жилой дом",50,0))))</f>
        <v>20</v>
      </c>
      <c r="AU836" s="2">
        <f t="shared" ref="AU836:AU899" si="216">IF(AS836-(AR836*AT836)&gt;0,AS836-(AR836*AT836),"вычет превышает налог")</f>
        <v>66277.559500000003</v>
      </c>
      <c r="AV836" s="3">
        <f t="shared" si="208"/>
        <v>1E-3</v>
      </c>
      <c r="AW836" s="2">
        <f t="shared" ref="AW836:AW899" si="217">IF(AU836="вычет превышает налог",0,AU836*AV836*L836)</f>
        <v>13.255511900000002</v>
      </c>
      <c r="AX836" s="2">
        <f t="shared" si="209"/>
        <v>144650.69</v>
      </c>
      <c r="AY836" s="2">
        <f t="shared" si="210"/>
        <v>17</v>
      </c>
      <c r="AZ836" s="2">
        <f t="shared" ref="AZ836:AZ899" si="218">IF(AQ836="Список",AW836,IF($AW836&gt;$AY836,($AW836-$AY836)*0.2+$AY836,$AW836))</f>
        <v>13.255511900000002</v>
      </c>
      <c r="BA836" s="2">
        <f t="shared" ref="BA836:BA899" si="219">IF($H836&gt;0,"льгота",IF(AU836="вычет превышает налог","вычет превышает налог",AZ836))</f>
        <v>13.255511900000002</v>
      </c>
      <c r="BB836" s="2">
        <f t="shared" ref="BB836:BB899" si="220">IF(AQ836="Список",AW836,IF($AW836&gt;$AY836,($AW836-$AY836)*0.4+$AY836,$AW836))</f>
        <v>13.255511900000002</v>
      </c>
      <c r="BC836" s="2">
        <f t="shared" ref="BC836:BC899" si="221">IF($H836&gt;0,"льгота",IF(AU836="вычет превышает налог","вычет превышает налог",BB836))</f>
        <v>13.255511900000002</v>
      </c>
      <c r="BD836" s="2">
        <f t="shared" ref="BD836:BD899" si="222">IF(AQ836="Список",AW836,IF($AW836&gt;$AY836,($AW836-$AY836)*0.6+$AY836,$AW836))</f>
        <v>13.255511900000002</v>
      </c>
      <c r="BE836" s="2">
        <f t="shared" ref="BE836:BE899" si="223">IF($H836&gt;0,"льгота",IF(AU836="вычет превышает налог","вычет превышает налог",BD836))</f>
        <v>13.255511900000002</v>
      </c>
      <c r="BF836" s="2">
        <f t="shared" si="211"/>
        <v>1</v>
      </c>
      <c r="BG836" s="2"/>
      <c r="BH836" s="2">
        <f t="shared" si="212"/>
        <v>13.255511900000002</v>
      </c>
    </row>
    <row r="837" spans="1:60" x14ac:dyDescent="0.25">
      <c r="A837">
        <v>2197946</v>
      </c>
      <c r="B837">
        <v>13091693</v>
      </c>
      <c r="C837" t="s">
        <v>132</v>
      </c>
      <c r="D837">
        <v>2019</v>
      </c>
      <c r="E837">
        <v>0.04</v>
      </c>
      <c r="F837">
        <v>91</v>
      </c>
      <c r="G837">
        <v>89</v>
      </c>
      <c r="H837">
        <v>0</v>
      </c>
      <c r="I837">
        <v>222752.77</v>
      </c>
      <c r="J837">
        <v>0</v>
      </c>
      <c r="K837">
        <v>0</v>
      </c>
      <c r="L837">
        <v>1</v>
      </c>
      <c r="M837" t="s">
        <v>1216</v>
      </c>
      <c r="N837">
        <v>150407</v>
      </c>
      <c r="O837">
        <v>45.3</v>
      </c>
      <c r="P837" t="s">
        <v>41</v>
      </c>
      <c r="Q837" t="s">
        <v>42</v>
      </c>
      <c r="R837" t="s">
        <v>42</v>
      </c>
      <c r="S837" s="1">
        <v>43606.454537037003</v>
      </c>
      <c r="T837" t="s">
        <v>144</v>
      </c>
      <c r="U837" t="s">
        <v>135</v>
      </c>
      <c r="V837" t="s">
        <v>1217</v>
      </c>
      <c r="W837" s="1">
        <v>40358</v>
      </c>
      <c r="Y837">
        <v>1228781260</v>
      </c>
      <c r="AA837">
        <v>100097808585</v>
      </c>
      <c r="AF837" t="s">
        <v>64</v>
      </c>
      <c r="AG837" t="s">
        <v>198</v>
      </c>
      <c r="AH837">
        <v>0</v>
      </c>
      <c r="AI837" t="s">
        <v>48</v>
      </c>
      <c r="AJ837">
        <v>84327.232000000004</v>
      </c>
      <c r="AK837">
        <v>1861.5282999999999</v>
      </c>
      <c r="AL837">
        <v>45.3</v>
      </c>
      <c r="AM837">
        <v>6003</v>
      </c>
      <c r="AN837" t="s">
        <v>199</v>
      </c>
      <c r="AO837" t="s">
        <v>50</v>
      </c>
      <c r="AP837" t="s">
        <v>198</v>
      </c>
      <c r="AR837">
        <f t="shared" si="213"/>
        <v>1861.5282999999999</v>
      </c>
      <c r="AS837">
        <f t="shared" si="214"/>
        <v>84327.232000000004</v>
      </c>
      <c r="AT837" s="2">
        <f t="shared" si="215"/>
        <v>20</v>
      </c>
      <c r="AU837" s="2">
        <f t="shared" si="216"/>
        <v>47096.666000000005</v>
      </c>
      <c r="AV837" s="3">
        <f t="shared" si="208"/>
        <v>1E-3</v>
      </c>
      <c r="AW837" s="2">
        <f t="shared" si="217"/>
        <v>47.096666000000006</v>
      </c>
      <c r="AX837" s="2">
        <f t="shared" si="209"/>
        <v>150407</v>
      </c>
      <c r="AY837" s="2">
        <f t="shared" si="210"/>
        <v>91</v>
      </c>
      <c r="AZ837" s="2">
        <f t="shared" si="218"/>
        <v>47.096666000000006</v>
      </c>
      <c r="BA837" s="2">
        <f t="shared" si="219"/>
        <v>47.096666000000006</v>
      </c>
      <c r="BB837" s="2">
        <f t="shared" si="220"/>
        <v>47.096666000000006</v>
      </c>
      <c r="BC837" s="2">
        <f t="shared" si="221"/>
        <v>47.096666000000006</v>
      </c>
      <c r="BD837" s="2">
        <f t="shared" si="222"/>
        <v>47.096666000000006</v>
      </c>
      <c r="BE837" s="2">
        <f t="shared" si="223"/>
        <v>47.096666000000006</v>
      </c>
      <c r="BF837" s="2">
        <f t="shared" si="211"/>
        <v>1</v>
      </c>
      <c r="BG837" s="2"/>
      <c r="BH837" s="2">
        <f t="shared" si="212"/>
        <v>47.096666000000006</v>
      </c>
    </row>
    <row r="838" spans="1:60" x14ac:dyDescent="0.25">
      <c r="A838">
        <v>2189374</v>
      </c>
      <c r="B838">
        <v>13239878</v>
      </c>
      <c r="C838" t="s">
        <v>132</v>
      </c>
      <c r="D838">
        <v>2019</v>
      </c>
      <c r="E838">
        <v>0.33</v>
      </c>
      <c r="F838">
        <v>65</v>
      </c>
      <c r="G838">
        <v>63</v>
      </c>
      <c r="H838">
        <v>0</v>
      </c>
      <c r="I838">
        <v>230109.09</v>
      </c>
      <c r="J838">
        <v>0</v>
      </c>
      <c r="K838">
        <v>2</v>
      </c>
      <c r="L838">
        <v>1</v>
      </c>
      <c r="M838" t="s">
        <v>1218</v>
      </c>
      <c r="N838">
        <v>155374.13</v>
      </c>
      <c r="O838">
        <v>41.2</v>
      </c>
      <c r="P838" t="s">
        <v>58</v>
      </c>
      <c r="Q838" t="s">
        <v>59</v>
      </c>
      <c r="R838" t="s">
        <v>60</v>
      </c>
      <c r="S838" s="1">
        <v>43606.453958333303</v>
      </c>
      <c r="T838" t="s">
        <v>144</v>
      </c>
      <c r="U838" t="s">
        <v>135</v>
      </c>
      <c r="V838" t="s">
        <v>1219</v>
      </c>
      <c r="W838" s="1">
        <v>42920</v>
      </c>
      <c r="X838" s="1">
        <v>43144</v>
      </c>
      <c r="Y838">
        <v>1228756300</v>
      </c>
      <c r="AA838">
        <v>100097815660</v>
      </c>
      <c r="AD838" t="s">
        <v>62</v>
      </c>
      <c r="AF838" t="s">
        <v>64</v>
      </c>
      <c r="AG838" t="s">
        <v>47</v>
      </c>
      <c r="AH838">
        <v>0</v>
      </c>
      <c r="AI838" t="s">
        <v>48</v>
      </c>
      <c r="AJ838">
        <v>76690.331000000006</v>
      </c>
      <c r="AK838">
        <v>1861.4158</v>
      </c>
      <c r="AL838">
        <v>41.2</v>
      </c>
      <c r="AM838">
        <v>6003</v>
      </c>
      <c r="AN838" t="s">
        <v>199</v>
      </c>
      <c r="AO838" t="s">
        <v>50</v>
      </c>
      <c r="AP838" t="s">
        <v>51</v>
      </c>
      <c r="AR838">
        <f t="shared" si="213"/>
        <v>1861.4158</v>
      </c>
      <c r="AS838">
        <f t="shared" si="214"/>
        <v>76690.331000000006</v>
      </c>
      <c r="AT838" s="2">
        <f t="shared" si="215"/>
        <v>20</v>
      </c>
      <c r="AU838" s="2">
        <f t="shared" si="216"/>
        <v>39462.015000000007</v>
      </c>
      <c r="AV838" s="3">
        <f t="shared" si="208"/>
        <v>1E-3</v>
      </c>
      <c r="AW838" s="2">
        <f t="shared" si="217"/>
        <v>39.462015000000008</v>
      </c>
      <c r="AX838" s="2">
        <f t="shared" si="209"/>
        <v>155374.13</v>
      </c>
      <c r="AY838" s="2">
        <f t="shared" si="210"/>
        <v>65</v>
      </c>
      <c r="AZ838" s="2">
        <f t="shared" si="218"/>
        <v>39.462015000000008</v>
      </c>
      <c r="BA838" s="2">
        <f t="shared" si="219"/>
        <v>39.462015000000008</v>
      </c>
      <c r="BB838" s="2">
        <f t="shared" si="220"/>
        <v>39.462015000000008</v>
      </c>
      <c r="BC838" s="2">
        <f t="shared" si="221"/>
        <v>39.462015000000008</v>
      </c>
      <c r="BD838" s="2">
        <f t="shared" si="222"/>
        <v>39.462015000000008</v>
      </c>
      <c r="BE838" s="2">
        <f t="shared" si="223"/>
        <v>39.462015000000008</v>
      </c>
      <c r="BF838" s="2">
        <f t="shared" si="211"/>
        <v>1</v>
      </c>
      <c r="BG838" s="2"/>
      <c r="BH838" s="2">
        <f t="shared" si="212"/>
        <v>39.462015000000008</v>
      </c>
    </row>
    <row r="839" spans="1:60" x14ac:dyDescent="0.25">
      <c r="A839">
        <v>2189375</v>
      </c>
      <c r="B839">
        <v>13239878</v>
      </c>
      <c r="C839" t="s">
        <v>132</v>
      </c>
      <c r="D839">
        <v>2019</v>
      </c>
      <c r="E839">
        <v>0.04</v>
      </c>
      <c r="F839">
        <v>22</v>
      </c>
      <c r="G839">
        <v>21</v>
      </c>
      <c r="H839">
        <v>0</v>
      </c>
      <c r="I839">
        <v>57527.27</v>
      </c>
      <c r="J839">
        <v>0</v>
      </c>
      <c r="K839">
        <v>0</v>
      </c>
      <c r="L839">
        <v>0.25</v>
      </c>
      <c r="M839" t="s">
        <v>1218</v>
      </c>
      <c r="N839">
        <v>155374.13</v>
      </c>
      <c r="O839">
        <v>41.2</v>
      </c>
      <c r="P839" t="s">
        <v>41</v>
      </c>
      <c r="Q839" t="s">
        <v>42</v>
      </c>
      <c r="R839" t="s">
        <v>42</v>
      </c>
      <c r="S839" s="1">
        <v>43606.452523148102</v>
      </c>
      <c r="T839" t="s">
        <v>144</v>
      </c>
      <c r="U839" t="s">
        <v>135</v>
      </c>
      <c r="V839" t="s">
        <v>1219</v>
      </c>
      <c r="W839" s="1">
        <v>43144</v>
      </c>
      <c r="Y839">
        <v>1228694549</v>
      </c>
      <c r="AA839">
        <v>100139551859</v>
      </c>
      <c r="AF839" t="s">
        <v>64</v>
      </c>
      <c r="AG839" t="s">
        <v>47</v>
      </c>
      <c r="AH839">
        <v>0</v>
      </c>
      <c r="AI839" t="s">
        <v>48</v>
      </c>
      <c r="AJ839">
        <v>76690.331000000006</v>
      </c>
      <c r="AK839">
        <v>1861.4158</v>
      </c>
      <c r="AL839">
        <v>41.2</v>
      </c>
      <c r="AM839">
        <v>6003</v>
      </c>
      <c r="AN839" t="s">
        <v>199</v>
      </c>
      <c r="AO839" t="s">
        <v>50</v>
      </c>
      <c r="AP839" t="s">
        <v>51</v>
      </c>
      <c r="AR839">
        <f t="shared" si="213"/>
        <v>1861.4158</v>
      </c>
      <c r="AS839">
        <f t="shared" si="214"/>
        <v>76690.331000000006</v>
      </c>
      <c r="AT839" s="2">
        <f t="shared" si="215"/>
        <v>20</v>
      </c>
      <c r="AU839" s="2">
        <f t="shared" si="216"/>
        <v>39462.015000000007</v>
      </c>
      <c r="AV839" s="3">
        <f t="shared" si="208"/>
        <v>1E-3</v>
      </c>
      <c r="AW839" s="2">
        <f t="shared" si="217"/>
        <v>9.865503750000002</v>
      </c>
      <c r="AX839" s="2">
        <f t="shared" si="209"/>
        <v>155374.13</v>
      </c>
      <c r="AY839" s="2">
        <f t="shared" si="210"/>
        <v>22</v>
      </c>
      <c r="AZ839" s="2">
        <f t="shared" si="218"/>
        <v>9.865503750000002</v>
      </c>
      <c r="BA839" s="2">
        <f t="shared" si="219"/>
        <v>9.865503750000002</v>
      </c>
      <c r="BB839" s="2">
        <f t="shared" si="220"/>
        <v>9.865503750000002</v>
      </c>
      <c r="BC839" s="2">
        <f t="shared" si="221"/>
        <v>9.865503750000002</v>
      </c>
      <c r="BD839" s="2">
        <f t="shared" si="222"/>
        <v>9.865503750000002</v>
      </c>
      <c r="BE839" s="2">
        <f t="shared" si="223"/>
        <v>9.865503750000002</v>
      </c>
      <c r="BF839" s="2">
        <f t="shared" si="211"/>
        <v>1</v>
      </c>
      <c r="BG839" s="2"/>
      <c r="BH839" s="2">
        <f t="shared" si="212"/>
        <v>9.865503750000002</v>
      </c>
    </row>
    <row r="840" spans="1:60" x14ac:dyDescent="0.25">
      <c r="A840">
        <v>2189376</v>
      </c>
      <c r="B840">
        <v>13239878</v>
      </c>
      <c r="C840" t="s">
        <v>132</v>
      </c>
      <c r="D840">
        <v>2019</v>
      </c>
      <c r="E840">
        <v>0.04</v>
      </c>
      <c r="F840">
        <v>22</v>
      </c>
      <c r="G840">
        <v>21</v>
      </c>
      <c r="H840">
        <v>0</v>
      </c>
      <c r="I840">
        <v>57527.27</v>
      </c>
      <c r="J840">
        <v>0</v>
      </c>
      <c r="K840">
        <v>0</v>
      </c>
      <c r="L840">
        <v>0.25</v>
      </c>
      <c r="M840" t="s">
        <v>1218</v>
      </c>
      <c r="N840">
        <v>155374.13</v>
      </c>
      <c r="O840">
        <v>41.2</v>
      </c>
      <c r="P840" t="s">
        <v>41</v>
      </c>
      <c r="Q840" t="s">
        <v>42</v>
      </c>
      <c r="R840" t="s">
        <v>42</v>
      </c>
      <c r="S840" s="1">
        <v>43606.437476851897</v>
      </c>
      <c r="T840" t="s">
        <v>144</v>
      </c>
      <c r="U840" t="s">
        <v>135</v>
      </c>
      <c r="V840" t="s">
        <v>1219</v>
      </c>
      <c r="W840" s="1">
        <v>43144</v>
      </c>
      <c r="Y840">
        <v>1228064969</v>
      </c>
      <c r="AA840">
        <v>2000111840576</v>
      </c>
      <c r="AF840" t="s">
        <v>64</v>
      </c>
      <c r="AG840" t="s">
        <v>47</v>
      </c>
      <c r="AH840">
        <v>0</v>
      </c>
      <c r="AI840" t="s">
        <v>48</v>
      </c>
      <c r="AJ840">
        <v>76690.331000000006</v>
      </c>
      <c r="AK840">
        <v>1861.4158</v>
      </c>
      <c r="AL840">
        <v>41.2</v>
      </c>
      <c r="AM840">
        <v>6003</v>
      </c>
      <c r="AN840" t="s">
        <v>199</v>
      </c>
      <c r="AO840" t="s">
        <v>50</v>
      </c>
      <c r="AP840" t="s">
        <v>51</v>
      </c>
      <c r="AR840">
        <f t="shared" si="213"/>
        <v>1861.4158</v>
      </c>
      <c r="AS840">
        <f t="shared" si="214"/>
        <v>76690.331000000006</v>
      </c>
      <c r="AT840" s="2">
        <f t="shared" si="215"/>
        <v>20</v>
      </c>
      <c r="AU840" s="2">
        <f t="shared" si="216"/>
        <v>39462.015000000007</v>
      </c>
      <c r="AV840" s="3">
        <f t="shared" si="208"/>
        <v>1E-3</v>
      </c>
      <c r="AW840" s="2">
        <f t="shared" si="217"/>
        <v>9.865503750000002</v>
      </c>
      <c r="AX840" s="2">
        <f t="shared" si="209"/>
        <v>155374.13</v>
      </c>
      <c r="AY840" s="2">
        <f t="shared" si="210"/>
        <v>22</v>
      </c>
      <c r="AZ840" s="2">
        <f t="shared" si="218"/>
        <v>9.865503750000002</v>
      </c>
      <c r="BA840" s="2">
        <f t="shared" si="219"/>
        <v>9.865503750000002</v>
      </c>
      <c r="BB840" s="2">
        <f t="shared" si="220"/>
        <v>9.865503750000002</v>
      </c>
      <c r="BC840" s="2">
        <f t="shared" si="221"/>
        <v>9.865503750000002</v>
      </c>
      <c r="BD840" s="2">
        <f t="shared" si="222"/>
        <v>9.865503750000002</v>
      </c>
      <c r="BE840" s="2">
        <f t="shared" si="223"/>
        <v>9.865503750000002</v>
      </c>
      <c r="BF840" s="2">
        <f t="shared" si="211"/>
        <v>1</v>
      </c>
      <c r="BG840" s="2"/>
      <c r="BH840" s="2">
        <f t="shared" si="212"/>
        <v>9.865503750000002</v>
      </c>
    </row>
    <row r="841" spans="1:60" x14ac:dyDescent="0.25">
      <c r="A841">
        <v>2189377</v>
      </c>
      <c r="B841">
        <v>13239878</v>
      </c>
      <c r="C841" t="s">
        <v>132</v>
      </c>
      <c r="D841">
        <v>2019</v>
      </c>
      <c r="E841">
        <v>0.04</v>
      </c>
      <c r="F841">
        <v>22</v>
      </c>
      <c r="G841">
        <v>21</v>
      </c>
      <c r="H841">
        <v>0</v>
      </c>
      <c r="I841">
        <v>57527.27</v>
      </c>
      <c r="J841">
        <v>0</v>
      </c>
      <c r="K841">
        <v>0</v>
      </c>
      <c r="L841">
        <v>0.25</v>
      </c>
      <c r="M841" t="s">
        <v>1218</v>
      </c>
      <c r="N841">
        <v>155374.13</v>
      </c>
      <c r="O841">
        <v>41.2</v>
      </c>
      <c r="P841" t="s">
        <v>41</v>
      </c>
      <c r="Q841" t="s">
        <v>42</v>
      </c>
      <c r="R841" t="s">
        <v>42</v>
      </c>
      <c r="S841" s="1">
        <v>43606.435011574104</v>
      </c>
      <c r="T841" t="s">
        <v>144</v>
      </c>
      <c r="U841" t="s">
        <v>135</v>
      </c>
      <c r="V841" t="s">
        <v>1219</v>
      </c>
      <c r="W841" s="1">
        <v>43144</v>
      </c>
      <c r="Y841">
        <v>1227967704</v>
      </c>
      <c r="AA841">
        <v>2000111840629</v>
      </c>
      <c r="AF841" t="s">
        <v>64</v>
      </c>
      <c r="AG841" t="s">
        <v>47</v>
      </c>
      <c r="AH841">
        <v>0</v>
      </c>
      <c r="AI841" t="s">
        <v>48</v>
      </c>
      <c r="AJ841">
        <v>76690.331000000006</v>
      </c>
      <c r="AK841">
        <v>1861.4158</v>
      </c>
      <c r="AL841">
        <v>41.2</v>
      </c>
      <c r="AM841">
        <v>6003</v>
      </c>
      <c r="AN841" t="s">
        <v>199</v>
      </c>
      <c r="AO841" t="s">
        <v>50</v>
      </c>
      <c r="AP841" t="s">
        <v>51</v>
      </c>
      <c r="AR841">
        <f t="shared" si="213"/>
        <v>1861.4158</v>
      </c>
      <c r="AS841">
        <f t="shared" si="214"/>
        <v>76690.331000000006</v>
      </c>
      <c r="AT841" s="2">
        <f t="shared" si="215"/>
        <v>20</v>
      </c>
      <c r="AU841" s="2">
        <f t="shared" si="216"/>
        <v>39462.015000000007</v>
      </c>
      <c r="AV841" s="3">
        <f t="shared" si="208"/>
        <v>1E-3</v>
      </c>
      <c r="AW841" s="2">
        <f t="shared" si="217"/>
        <v>9.865503750000002</v>
      </c>
      <c r="AX841" s="2">
        <f t="shared" si="209"/>
        <v>155374.13</v>
      </c>
      <c r="AY841" s="2">
        <f t="shared" si="210"/>
        <v>22</v>
      </c>
      <c r="AZ841" s="2">
        <f t="shared" si="218"/>
        <v>9.865503750000002</v>
      </c>
      <c r="BA841" s="2">
        <f t="shared" si="219"/>
        <v>9.865503750000002</v>
      </c>
      <c r="BB841" s="2">
        <f t="shared" si="220"/>
        <v>9.865503750000002</v>
      </c>
      <c r="BC841" s="2">
        <f t="shared" si="221"/>
        <v>9.865503750000002</v>
      </c>
      <c r="BD841" s="2">
        <f t="shared" si="222"/>
        <v>9.865503750000002</v>
      </c>
      <c r="BE841" s="2">
        <f t="shared" si="223"/>
        <v>9.865503750000002</v>
      </c>
      <c r="BF841" s="2">
        <f t="shared" si="211"/>
        <v>1</v>
      </c>
      <c r="BG841" s="2"/>
      <c r="BH841" s="2">
        <f t="shared" si="212"/>
        <v>9.865503750000002</v>
      </c>
    </row>
    <row r="842" spans="1:60" x14ac:dyDescent="0.25">
      <c r="A842">
        <v>2189378</v>
      </c>
      <c r="B842">
        <v>13239878</v>
      </c>
      <c r="C842" t="s">
        <v>132</v>
      </c>
      <c r="D842">
        <v>2019</v>
      </c>
      <c r="E842">
        <v>0.04</v>
      </c>
      <c r="F842">
        <v>22</v>
      </c>
      <c r="G842">
        <v>21</v>
      </c>
      <c r="H842">
        <v>0</v>
      </c>
      <c r="I842">
        <v>57527.27</v>
      </c>
      <c r="J842">
        <v>0</v>
      </c>
      <c r="K842">
        <v>0</v>
      </c>
      <c r="L842">
        <v>0.25</v>
      </c>
      <c r="M842" t="s">
        <v>1218</v>
      </c>
      <c r="N842">
        <v>155374.13</v>
      </c>
      <c r="O842">
        <v>41.2</v>
      </c>
      <c r="P842" t="s">
        <v>41</v>
      </c>
      <c r="Q842" t="s">
        <v>42</v>
      </c>
      <c r="R842" t="s">
        <v>42</v>
      </c>
      <c r="S842" s="1">
        <v>43606.4358333333</v>
      </c>
      <c r="T842" t="s">
        <v>144</v>
      </c>
      <c r="U842" t="s">
        <v>135</v>
      </c>
      <c r="V842" t="s">
        <v>1219</v>
      </c>
      <c r="W842" s="1">
        <v>43144</v>
      </c>
      <c r="Y842">
        <v>1227998878</v>
      </c>
      <c r="AA842">
        <v>2000111840810</v>
      </c>
      <c r="AF842" t="s">
        <v>64</v>
      </c>
      <c r="AG842" t="s">
        <v>47</v>
      </c>
      <c r="AH842">
        <v>0</v>
      </c>
      <c r="AI842" t="s">
        <v>48</v>
      </c>
      <c r="AJ842">
        <v>76690.331000000006</v>
      </c>
      <c r="AK842">
        <v>1861.4158</v>
      </c>
      <c r="AL842">
        <v>41.2</v>
      </c>
      <c r="AM842">
        <v>6003</v>
      </c>
      <c r="AN842" t="s">
        <v>199</v>
      </c>
      <c r="AO842" t="s">
        <v>50</v>
      </c>
      <c r="AP842" t="s">
        <v>51</v>
      </c>
      <c r="AR842">
        <f t="shared" si="213"/>
        <v>1861.4158</v>
      </c>
      <c r="AS842">
        <f t="shared" si="214"/>
        <v>76690.331000000006</v>
      </c>
      <c r="AT842" s="2">
        <f t="shared" si="215"/>
        <v>20</v>
      </c>
      <c r="AU842" s="2">
        <f t="shared" si="216"/>
        <v>39462.015000000007</v>
      </c>
      <c r="AV842" s="3">
        <f t="shared" si="208"/>
        <v>1E-3</v>
      </c>
      <c r="AW842" s="2">
        <f t="shared" si="217"/>
        <v>9.865503750000002</v>
      </c>
      <c r="AX842" s="2">
        <f t="shared" si="209"/>
        <v>155374.13</v>
      </c>
      <c r="AY842" s="2">
        <f t="shared" si="210"/>
        <v>22</v>
      </c>
      <c r="AZ842" s="2">
        <f t="shared" si="218"/>
        <v>9.865503750000002</v>
      </c>
      <c r="BA842" s="2">
        <f t="shared" si="219"/>
        <v>9.865503750000002</v>
      </c>
      <c r="BB842" s="2">
        <f t="shared" si="220"/>
        <v>9.865503750000002</v>
      </c>
      <c r="BC842" s="2">
        <f t="shared" si="221"/>
        <v>9.865503750000002</v>
      </c>
      <c r="BD842" s="2">
        <f t="shared" si="222"/>
        <v>9.865503750000002</v>
      </c>
      <c r="BE842" s="2">
        <f t="shared" si="223"/>
        <v>9.865503750000002</v>
      </c>
      <c r="BF842" s="2">
        <f t="shared" si="211"/>
        <v>1</v>
      </c>
      <c r="BG842" s="2"/>
      <c r="BH842" s="2">
        <f t="shared" si="212"/>
        <v>9.865503750000002</v>
      </c>
    </row>
    <row r="843" spans="1:60" x14ac:dyDescent="0.25">
      <c r="A843">
        <v>2232179</v>
      </c>
      <c r="B843">
        <v>132394663</v>
      </c>
      <c r="C843" t="s">
        <v>132</v>
      </c>
      <c r="D843">
        <v>2019</v>
      </c>
      <c r="E843">
        <v>0.14000000000000001</v>
      </c>
      <c r="F843">
        <v>575</v>
      </c>
      <c r="G843">
        <v>0</v>
      </c>
      <c r="H843">
        <v>561</v>
      </c>
      <c r="I843">
        <v>400476.01</v>
      </c>
      <c r="J843">
        <v>0</v>
      </c>
      <c r="K843">
        <v>0</v>
      </c>
      <c r="L843">
        <v>0.66666999999999998</v>
      </c>
      <c r="M843" t="s">
        <v>1220</v>
      </c>
      <c r="N843">
        <v>405613.76</v>
      </c>
      <c r="O843">
        <v>55.7</v>
      </c>
      <c r="P843" t="s">
        <v>58</v>
      </c>
      <c r="Q843" t="s">
        <v>59</v>
      </c>
      <c r="R843" t="s">
        <v>60</v>
      </c>
      <c r="S843" s="1">
        <v>43606.441273148201</v>
      </c>
      <c r="T843" t="s">
        <v>144</v>
      </c>
      <c r="U843" t="s">
        <v>135</v>
      </c>
      <c r="V843" t="s">
        <v>1221</v>
      </c>
      <c r="W843" s="1">
        <v>37621</v>
      </c>
      <c r="Y843">
        <v>1228220965</v>
      </c>
      <c r="AA843">
        <v>100097815510</v>
      </c>
      <c r="AD843" t="s">
        <v>62</v>
      </c>
      <c r="AF843" t="s">
        <v>64</v>
      </c>
      <c r="AG843" t="s">
        <v>47</v>
      </c>
      <c r="AH843">
        <v>0</v>
      </c>
      <c r="AI843" t="s">
        <v>48</v>
      </c>
      <c r="AJ843">
        <v>138303.696</v>
      </c>
      <c r="AK843">
        <v>2483.0106999999998</v>
      </c>
      <c r="AL843">
        <v>55.7</v>
      </c>
      <c r="AM843">
        <v>6003</v>
      </c>
      <c r="AN843" t="s">
        <v>199</v>
      </c>
      <c r="AO843" t="s">
        <v>50</v>
      </c>
      <c r="AP843" t="s">
        <v>51</v>
      </c>
      <c r="AR843">
        <f t="shared" si="213"/>
        <v>2483.0106999999998</v>
      </c>
      <c r="AS843">
        <f t="shared" si="214"/>
        <v>138303.696</v>
      </c>
      <c r="AT843" s="2">
        <f t="shared" si="215"/>
        <v>20</v>
      </c>
      <c r="AU843" s="2">
        <f t="shared" si="216"/>
        <v>88643.482000000004</v>
      </c>
      <c r="AV843" s="3">
        <f t="shared" si="208"/>
        <v>1E-3</v>
      </c>
      <c r="AW843" s="2">
        <f t="shared" si="217"/>
        <v>59.095950144940005</v>
      </c>
      <c r="AX843" s="2">
        <f t="shared" si="209"/>
        <v>405613.76</v>
      </c>
      <c r="AY843" s="2" t="str">
        <f t="shared" si="210"/>
        <v>льгота</v>
      </c>
      <c r="AZ843" s="2">
        <f t="shared" si="218"/>
        <v>59.095950144940005</v>
      </c>
      <c r="BA843" s="2" t="str">
        <f t="shared" si="219"/>
        <v>льгота</v>
      </c>
      <c r="BB843" s="2">
        <f t="shared" si="220"/>
        <v>59.095950144940005</v>
      </c>
      <c r="BC843" s="2" t="str">
        <f t="shared" si="221"/>
        <v>льгота</v>
      </c>
      <c r="BD843" s="2">
        <f t="shared" si="222"/>
        <v>59.095950144940005</v>
      </c>
      <c r="BE843" s="2" t="str">
        <f t="shared" si="223"/>
        <v>льгота</v>
      </c>
      <c r="BF843" s="2" t="str">
        <f t="shared" si="211"/>
        <v>льгота</v>
      </c>
      <c r="BG843" s="2"/>
      <c r="BH843" s="2" t="str">
        <f t="shared" si="212"/>
        <v>льгота</v>
      </c>
    </row>
    <row r="844" spans="1:60" x14ac:dyDescent="0.25">
      <c r="A844">
        <v>2232180</v>
      </c>
      <c r="B844">
        <v>132394663</v>
      </c>
      <c r="C844" t="s">
        <v>132</v>
      </c>
      <c r="D844">
        <v>2019</v>
      </c>
      <c r="E844">
        <v>0.04</v>
      </c>
      <c r="F844">
        <v>41</v>
      </c>
      <c r="G844">
        <v>40</v>
      </c>
      <c r="H844">
        <v>0</v>
      </c>
      <c r="I844">
        <v>100119.02</v>
      </c>
      <c r="J844">
        <v>0</v>
      </c>
      <c r="K844">
        <v>0</v>
      </c>
      <c r="L844">
        <v>0.16667000000000001</v>
      </c>
      <c r="M844" t="s">
        <v>1220</v>
      </c>
      <c r="N844">
        <v>405613.76</v>
      </c>
      <c r="O844">
        <v>55.7</v>
      </c>
      <c r="P844" t="s">
        <v>41</v>
      </c>
      <c r="Q844" t="s">
        <v>42</v>
      </c>
      <c r="R844" t="s">
        <v>42</v>
      </c>
      <c r="S844" s="1">
        <v>43606.433055555601</v>
      </c>
      <c r="T844" t="s">
        <v>144</v>
      </c>
      <c r="U844" t="s">
        <v>135</v>
      </c>
      <c r="V844" t="s">
        <v>1221</v>
      </c>
      <c r="W844" s="1">
        <v>37621</v>
      </c>
      <c r="Y844">
        <v>1227888211</v>
      </c>
      <c r="AA844">
        <v>100161982114</v>
      </c>
      <c r="AF844" t="s">
        <v>64</v>
      </c>
      <c r="AG844" t="s">
        <v>47</v>
      </c>
      <c r="AH844">
        <v>0</v>
      </c>
      <c r="AI844" t="s">
        <v>48</v>
      </c>
      <c r="AJ844">
        <v>138303.696</v>
      </c>
      <c r="AK844">
        <v>2483.0106999999998</v>
      </c>
      <c r="AL844">
        <v>55.7</v>
      </c>
      <c r="AM844">
        <v>6003</v>
      </c>
      <c r="AN844" t="s">
        <v>199</v>
      </c>
      <c r="AO844" t="s">
        <v>50</v>
      </c>
      <c r="AP844" t="s">
        <v>51</v>
      </c>
      <c r="AR844">
        <f t="shared" si="213"/>
        <v>2483.0106999999998</v>
      </c>
      <c r="AS844">
        <f t="shared" si="214"/>
        <v>138303.696</v>
      </c>
      <c r="AT844" s="2">
        <f t="shared" si="215"/>
        <v>20</v>
      </c>
      <c r="AU844" s="2">
        <f t="shared" si="216"/>
        <v>88643.482000000004</v>
      </c>
      <c r="AV844" s="3">
        <f t="shared" si="208"/>
        <v>1E-3</v>
      </c>
      <c r="AW844" s="2">
        <f t="shared" si="217"/>
        <v>14.774209144940002</v>
      </c>
      <c r="AX844" s="2">
        <f t="shared" si="209"/>
        <v>405613.76</v>
      </c>
      <c r="AY844" s="2">
        <f t="shared" si="210"/>
        <v>41</v>
      </c>
      <c r="AZ844" s="2">
        <f t="shared" si="218"/>
        <v>14.774209144940002</v>
      </c>
      <c r="BA844" s="2">
        <f t="shared" si="219"/>
        <v>14.774209144940002</v>
      </c>
      <c r="BB844" s="2">
        <f t="shared" si="220"/>
        <v>14.774209144940002</v>
      </c>
      <c r="BC844" s="2">
        <f t="shared" si="221"/>
        <v>14.774209144940002</v>
      </c>
      <c r="BD844" s="2">
        <f t="shared" si="222"/>
        <v>14.774209144940002</v>
      </c>
      <c r="BE844" s="2">
        <f t="shared" si="223"/>
        <v>14.774209144940002</v>
      </c>
      <c r="BF844" s="2">
        <f t="shared" si="211"/>
        <v>1</v>
      </c>
      <c r="BG844" s="2"/>
      <c r="BH844" s="2">
        <f t="shared" si="212"/>
        <v>14.774209144940002</v>
      </c>
    </row>
    <row r="845" spans="1:60" x14ac:dyDescent="0.25">
      <c r="A845">
        <v>2250638</v>
      </c>
      <c r="B845">
        <v>157539713</v>
      </c>
      <c r="C845" t="s">
        <v>132</v>
      </c>
      <c r="D845">
        <v>2019</v>
      </c>
      <c r="E845">
        <v>0.04</v>
      </c>
      <c r="F845">
        <v>0</v>
      </c>
      <c r="G845">
        <v>0</v>
      </c>
      <c r="H845">
        <v>0</v>
      </c>
      <c r="I845">
        <v>0.87</v>
      </c>
      <c r="J845">
        <v>0</v>
      </c>
      <c r="K845">
        <v>0</v>
      </c>
      <c r="L845">
        <v>0.5</v>
      </c>
      <c r="M845" t="s">
        <v>1222</v>
      </c>
      <c r="N845">
        <v>1.17</v>
      </c>
      <c r="O845">
        <v>57.9</v>
      </c>
      <c r="P845" t="s">
        <v>41</v>
      </c>
      <c r="Q845" t="s">
        <v>42</v>
      </c>
      <c r="R845" t="s">
        <v>42</v>
      </c>
      <c r="S845" s="1">
        <v>43606.431863425903</v>
      </c>
      <c r="T845" t="s">
        <v>144</v>
      </c>
      <c r="U845" t="s">
        <v>135</v>
      </c>
      <c r="V845" t="s">
        <v>1223</v>
      </c>
      <c r="W845" s="1">
        <v>41215</v>
      </c>
      <c r="Y845">
        <v>1227841975</v>
      </c>
      <c r="AA845">
        <v>100097794776</v>
      </c>
      <c r="AF845" t="s">
        <v>64</v>
      </c>
      <c r="AG845" t="s">
        <v>47</v>
      </c>
      <c r="AH845">
        <v>0</v>
      </c>
      <c r="AI845" t="s">
        <v>48</v>
      </c>
      <c r="AJ845">
        <v>143760.00260000001</v>
      </c>
      <c r="AK845">
        <v>2482.9016000000001</v>
      </c>
      <c r="AL845">
        <v>57.9</v>
      </c>
      <c r="AM845">
        <v>6003</v>
      </c>
      <c r="AN845" t="s">
        <v>199</v>
      </c>
      <c r="AO845" t="s">
        <v>50</v>
      </c>
      <c r="AP845" t="s">
        <v>51</v>
      </c>
      <c r="AR845">
        <f t="shared" si="213"/>
        <v>2482.9016000000001</v>
      </c>
      <c r="AS845">
        <f t="shared" si="214"/>
        <v>143760.00260000001</v>
      </c>
      <c r="AT845" s="2">
        <f t="shared" si="215"/>
        <v>20</v>
      </c>
      <c r="AU845" s="2">
        <f t="shared" si="216"/>
        <v>94101.970600000001</v>
      </c>
      <c r="AV845" s="3">
        <f t="shared" si="208"/>
        <v>1E-3</v>
      </c>
      <c r="AW845" s="2">
        <f t="shared" si="217"/>
        <v>47.050985300000001</v>
      </c>
      <c r="AX845" s="2">
        <f t="shared" si="209"/>
        <v>1.17</v>
      </c>
      <c r="AY845" s="2">
        <f t="shared" si="210"/>
        <v>0</v>
      </c>
      <c r="AZ845" s="2">
        <f t="shared" si="218"/>
        <v>9.4101970599999998</v>
      </c>
      <c r="BA845" s="2">
        <f t="shared" si="219"/>
        <v>9.4101970599999998</v>
      </c>
      <c r="BB845" s="2">
        <f t="shared" si="220"/>
        <v>18.82039412</v>
      </c>
      <c r="BC845" s="2">
        <f t="shared" si="221"/>
        <v>18.82039412</v>
      </c>
      <c r="BD845" s="2">
        <f t="shared" si="222"/>
        <v>28.230591180000001</v>
      </c>
      <c r="BE845" s="2">
        <f t="shared" si="223"/>
        <v>28.230591180000001</v>
      </c>
      <c r="BF845" s="2">
        <f t="shared" si="211"/>
        <v>1.5</v>
      </c>
      <c r="BG845" s="2"/>
      <c r="BH845" s="2">
        <f t="shared" si="212"/>
        <v>20.702433532000001</v>
      </c>
    </row>
    <row r="846" spans="1:60" x14ac:dyDescent="0.25">
      <c r="A846">
        <v>2250639</v>
      </c>
      <c r="B846">
        <v>157539713</v>
      </c>
      <c r="C846" t="s">
        <v>132</v>
      </c>
      <c r="D846">
        <v>2019</v>
      </c>
      <c r="E846">
        <v>0.04</v>
      </c>
      <c r="F846">
        <v>0</v>
      </c>
      <c r="G846">
        <v>0</v>
      </c>
      <c r="H846">
        <v>0</v>
      </c>
      <c r="I846">
        <v>0.87</v>
      </c>
      <c r="J846">
        <v>0</v>
      </c>
      <c r="K846">
        <v>0</v>
      </c>
      <c r="L846">
        <v>0.5</v>
      </c>
      <c r="M846" t="s">
        <v>1222</v>
      </c>
      <c r="N846">
        <v>1.17</v>
      </c>
      <c r="O846">
        <v>57.9</v>
      </c>
      <c r="P846" t="s">
        <v>41</v>
      </c>
      <c r="Q846" t="s">
        <v>42</v>
      </c>
      <c r="R846" t="s">
        <v>42</v>
      </c>
      <c r="S846" s="1">
        <v>43606.434317129599</v>
      </c>
      <c r="T846" t="s">
        <v>144</v>
      </c>
      <c r="U846" t="s">
        <v>135</v>
      </c>
      <c r="V846" t="s">
        <v>1223</v>
      </c>
      <c r="W846" s="1">
        <v>41215</v>
      </c>
      <c r="Y846">
        <v>1227939987</v>
      </c>
      <c r="AA846">
        <v>100195206219</v>
      </c>
      <c r="AF846" t="s">
        <v>64</v>
      </c>
      <c r="AG846" t="s">
        <v>47</v>
      </c>
      <c r="AH846">
        <v>0</v>
      </c>
      <c r="AI846" t="s">
        <v>48</v>
      </c>
      <c r="AJ846">
        <v>143760.00260000001</v>
      </c>
      <c r="AK846">
        <v>2482.9016000000001</v>
      </c>
      <c r="AL846">
        <v>57.9</v>
      </c>
      <c r="AM846">
        <v>6003</v>
      </c>
      <c r="AN846" t="s">
        <v>199</v>
      </c>
      <c r="AO846" t="s">
        <v>50</v>
      </c>
      <c r="AP846" t="s">
        <v>51</v>
      </c>
      <c r="AR846">
        <f t="shared" si="213"/>
        <v>2482.9016000000001</v>
      </c>
      <c r="AS846">
        <f t="shared" si="214"/>
        <v>143760.00260000001</v>
      </c>
      <c r="AT846" s="2">
        <f t="shared" si="215"/>
        <v>20</v>
      </c>
      <c r="AU846" s="2">
        <f t="shared" si="216"/>
        <v>94101.970600000001</v>
      </c>
      <c r="AV846" s="3">
        <f t="shared" si="208"/>
        <v>1E-3</v>
      </c>
      <c r="AW846" s="2">
        <f t="shared" si="217"/>
        <v>47.050985300000001</v>
      </c>
      <c r="AX846" s="2">
        <f t="shared" si="209"/>
        <v>1.17</v>
      </c>
      <c r="AY846" s="2">
        <f t="shared" si="210"/>
        <v>0</v>
      </c>
      <c r="AZ846" s="2">
        <f t="shared" si="218"/>
        <v>9.4101970599999998</v>
      </c>
      <c r="BA846" s="2">
        <f t="shared" si="219"/>
        <v>9.4101970599999998</v>
      </c>
      <c r="BB846" s="2">
        <f t="shared" si="220"/>
        <v>18.82039412</v>
      </c>
      <c r="BC846" s="2">
        <f t="shared" si="221"/>
        <v>18.82039412</v>
      </c>
      <c r="BD846" s="2">
        <f t="shared" si="222"/>
        <v>28.230591180000001</v>
      </c>
      <c r="BE846" s="2">
        <f t="shared" si="223"/>
        <v>28.230591180000001</v>
      </c>
      <c r="BF846" s="2">
        <f t="shared" si="211"/>
        <v>1.5</v>
      </c>
      <c r="BG846" s="2"/>
      <c r="BH846" s="2">
        <f t="shared" si="212"/>
        <v>20.702433532000001</v>
      </c>
    </row>
    <row r="847" spans="1:60" x14ac:dyDescent="0.25">
      <c r="A847">
        <v>2213931</v>
      </c>
      <c r="B847">
        <v>20750250</v>
      </c>
      <c r="C847" t="s">
        <v>132</v>
      </c>
      <c r="D847">
        <v>2019</v>
      </c>
      <c r="E847">
        <v>0.14000000000000001</v>
      </c>
      <c r="F847">
        <v>623</v>
      </c>
      <c r="G847">
        <v>608</v>
      </c>
      <c r="H847">
        <v>0</v>
      </c>
      <c r="I847">
        <v>434151.3</v>
      </c>
      <c r="J847">
        <v>0</v>
      </c>
      <c r="K847">
        <v>0</v>
      </c>
      <c r="L847">
        <v>1</v>
      </c>
      <c r="M847" t="s">
        <v>1224</v>
      </c>
      <c r="N847">
        <v>293147.40000000002</v>
      </c>
      <c r="O847">
        <v>57.3</v>
      </c>
      <c r="P847" t="s">
        <v>41</v>
      </c>
      <c r="Q847" t="s">
        <v>42</v>
      </c>
      <c r="R847" t="s">
        <v>42</v>
      </c>
      <c r="S847" s="1">
        <v>43606.445636574099</v>
      </c>
      <c r="T847" t="s">
        <v>144</v>
      </c>
      <c r="U847" t="s">
        <v>135</v>
      </c>
      <c r="V847" t="s">
        <v>1225</v>
      </c>
      <c r="W847" s="1">
        <v>39888</v>
      </c>
      <c r="Y847">
        <v>1228401884</v>
      </c>
      <c r="AA847">
        <v>100091759465</v>
      </c>
      <c r="AF847" t="s">
        <v>64</v>
      </c>
      <c r="AG847" t="s">
        <v>47</v>
      </c>
      <c r="AH847">
        <v>0</v>
      </c>
      <c r="AI847" t="s">
        <v>48</v>
      </c>
      <c r="AJ847">
        <v>142144.17879999999</v>
      </c>
      <c r="AK847">
        <v>2480.7012</v>
      </c>
      <c r="AL847">
        <v>57.3</v>
      </c>
      <c r="AM847">
        <v>6003</v>
      </c>
      <c r="AN847" t="s">
        <v>199</v>
      </c>
      <c r="AO847" t="s">
        <v>50</v>
      </c>
      <c r="AP847" t="s">
        <v>51</v>
      </c>
      <c r="AR847">
        <f t="shared" si="213"/>
        <v>2480.7012</v>
      </c>
      <c r="AS847">
        <f t="shared" si="214"/>
        <v>142144.17879999999</v>
      </c>
      <c r="AT847" s="2">
        <f t="shared" si="215"/>
        <v>20</v>
      </c>
      <c r="AU847" s="2">
        <f t="shared" si="216"/>
        <v>92530.154799999989</v>
      </c>
      <c r="AV847" s="3">
        <f t="shared" si="208"/>
        <v>1E-3</v>
      </c>
      <c r="AW847" s="2">
        <f t="shared" si="217"/>
        <v>92.530154799999991</v>
      </c>
      <c r="AX847" s="2">
        <f t="shared" si="209"/>
        <v>293147.40000000002</v>
      </c>
      <c r="AY847" s="2">
        <f t="shared" si="210"/>
        <v>623</v>
      </c>
      <c r="AZ847" s="2">
        <f t="shared" si="218"/>
        <v>92.530154799999991</v>
      </c>
      <c r="BA847" s="2">
        <f t="shared" si="219"/>
        <v>92.530154799999991</v>
      </c>
      <c r="BB847" s="2">
        <f t="shared" si="220"/>
        <v>92.530154799999991</v>
      </c>
      <c r="BC847" s="2">
        <f t="shared" si="221"/>
        <v>92.530154799999991</v>
      </c>
      <c r="BD847" s="2">
        <f t="shared" si="222"/>
        <v>92.530154799999991</v>
      </c>
      <c r="BE847" s="2">
        <f t="shared" si="223"/>
        <v>92.530154799999991</v>
      </c>
      <c r="BF847" s="2">
        <f t="shared" si="211"/>
        <v>1</v>
      </c>
      <c r="BG847" s="2"/>
      <c r="BH847" s="2">
        <f t="shared" si="212"/>
        <v>92.530154799999991</v>
      </c>
    </row>
    <row r="848" spans="1:60" x14ac:dyDescent="0.25">
      <c r="A848">
        <v>2196348</v>
      </c>
      <c r="B848">
        <v>13239940</v>
      </c>
      <c r="C848" t="s">
        <v>132</v>
      </c>
      <c r="D848">
        <v>2019</v>
      </c>
      <c r="E848">
        <v>0.04</v>
      </c>
      <c r="F848">
        <v>113</v>
      </c>
      <c r="G848">
        <v>110</v>
      </c>
      <c r="H848">
        <v>0</v>
      </c>
      <c r="I848">
        <v>275136.61</v>
      </c>
      <c r="J848">
        <v>0</v>
      </c>
      <c r="K848">
        <v>0</v>
      </c>
      <c r="L848">
        <v>1</v>
      </c>
      <c r="M848" t="s">
        <v>1226</v>
      </c>
      <c r="N848">
        <v>185777.59</v>
      </c>
      <c r="O848">
        <v>48.4</v>
      </c>
      <c r="P848" t="s">
        <v>41</v>
      </c>
      <c r="Q848" t="s">
        <v>42</v>
      </c>
      <c r="R848" t="s">
        <v>42</v>
      </c>
      <c r="S848" s="1">
        <v>43606.459606481498</v>
      </c>
      <c r="T848" t="s">
        <v>144</v>
      </c>
      <c r="U848" t="s">
        <v>135</v>
      </c>
      <c r="V848" t="s">
        <v>1227</v>
      </c>
      <c r="W848" s="1">
        <v>41228</v>
      </c>
      <c r="Y848">
        <v>1228998769</v>
      </c>
      <c r="AA848">
        <v>100148010528</v>
      </c>
      <c r="AF848" t="s">
        <v>64</v>
      </c>
      <c r="AG848" t="s">
        <v>47</v>
      </c>
      <c r="AH848">
        <v>0</v>
      </c>
      <c r="AI848" t="s">
        <v>48</v>
      </c>
      <c r="AJ848">
        <v>120120.5526</v>
      </c>
      <c r="AK848">
        <v>2481.8296</v>
      </c>
      <c r="AL848">
        <v>48.4</v>
      </c>
      <c r="AM848">
        <v>6003</v>
      </c>
      <c r="AN848" t="s">
        <v>199</v>
      </c>
      <c r="AO848" t="s">
        <v>50</v>
      </c>
      <c r="AP848" t="s">
        <v>51</v>
      </c>
      <c r="AR848">
        <f t="shared" si="213"/>
        <v>2481.8296</v>
      </c>
      <c r="AS848">
        <f t="shared" si="214"/>
        <v>120120.5526</v>
      </c>
      <c r="AT848" s="2">
        <f t="shared" si="215"/>
        <v>20</v>
      </c>
      <c r="AU848" s="2">
        <f t="shared" si="216"/>
        <v>70483.960599999991</v>
      </c>
      <c r="AV848" s="3">
        <f t="shared" si="208"/>
        <v>1E-3</v>
      </c>
      <c r="AW848" s="2">
        <f t="shared" si="217"/>
        <v>70.483960599999989</v>
      </c>
      <c r="AX848" s="2">
        <f t="shared" si="209"/>
        <v>185777.59</v>
      </c>
      <c r="AY848" s="2">
        <f t="shared" si="210"/>
        <v>113</v>
      </c>
      <c r="AZ848" s="2">
        <f t="shared" si="218"/>
        <v>70.483960599999989</v>
      </c>
      <c r="BA848" s="2">
        <f t="shared" si="219"/>
        <v>70.483960599999989</v>
      </c>
      <c r="BB848" s="2">
        <f t="shared" si="220"/>
        <v>70.483960599999989</v>
      </c>
      <c r="BC848" s="2">
        <f t="shared" si="221"/>
        <v>70.483960599999989</v>
      </c>
      <c r="BD848" s="2">
        <f t="shared" si="222"/>
        <v>70.483960599999989</v>
      </c>
      <c r="BE848" s="2">
        <f t="shared" si="223"/>
        <v>70.483960599999989</v>
      </c>
      <c r="BF848" s="2">
        <f t="shared" si="211"/>
        <v>1</v>
      </c>
      <c r="BG848" s="2"/>
      <c r="BH848" s="2">
        <f t="shared" si="212"/>
        <v>70.483960599999989</v>
      </c>
    </row>
    <row r="849" spans="1:60" x14ac:dyDescent="0.25">
      <c r="A849">
        <v>2223540</v>
      </c>
      <c r="B849">
        <v>121620253</v>
      </c>
      <c r="C849" t="s">
        <v>132</v>
      </c>
      <c r="D849">
        <v>2019</v>
      </c>
      <c r="E849">
        <v>0.33</v>
      </c>
      <c r="F849">
        <v>2138</v>
      </c>
      <c r="G849">
        <v>2086</v>
      </c>
      <c r="H849">
        <v>0</v>
      </c>
      <c r="I849">
        <v>1264155.5</v>
      </c>
      <c r="J849">
        <v>0</v>
      </c>
      <c r="K849">
        <v>0</v>
      </c>
      <c r="L849">
        <v>1</v>
      </c>
      <c r="M849" t="s">
        <v>1228</v>
      </c>
      <c r="N849">
        <v>853582.38</v>
      </c>
      <c r="O849">
        <v>134.80000000000001</v>
      </c>
      <c r="P849" t="s">
        <v>41</v>
      </c>
      <c r="Q849" t="s">
        <v>42</v>
      </c>
      <c r="R849" t="s">
        <v>42</v>
      </c>
      <c r="S849" s="1">
        <v>43606.454513888901</v>
      </c>
      <c r="T849" t="s">
        <v>144</v>
      </c>
      <c r="U849" t="s">
        <v>135</v>
      </c>
      <c r="V849" t="s">
        <v>1229</v>
      </c>
      <c r="W849" s="1">
        <v>39520</v>
      </c>
      <c r="X849" s="1">
        <v>43280</v>
      </c>
      <c r="Y849">
        <v>1228780305</v>
      </c>
      <c r="AA849">
        <v>100087177965</v>
      </c>
      <c r="AF849" t="s">
        <v>64</v>
      </c>
      <c r="AG849" t="s">
        <v>198</v>
      </c>
      <c r="AH849">
        <v>0</v>
      </c>
      <c r="AI849" t="s">
        <v>48</v>
      </c>
      <c r="AJ849">
        <v>669888.86959999998</v>
      </c>
      <c r="AK849">
        <v>4969.5020000000004</v>
      </c>
      <c r="AL849">
        <v>134.80000000000001</v>
      </c>
      <c r="AM849">
        <v>6003</v>
      </c>
      <c r="AN849" t="s">
        <v>199</v>
      </c>
      <c r="AO849" t="s">
        <v>50</v>
      </c>
      <c r="AP849" t="s">
        <v>198</v>
      </c>
      <c r="AR849">
        <f t="shared" si="213"/>
        <v>4969.5020000000004</v>
      </c>
      <c r="AS849">
        <f t="shared" si="214"/>
        <v>669888.86959999998</v>
      </c>
      <c r="AT849" s="2">
        <f t="shared" si="215"/>
        <v>20</v>
      </c>
      <c r="AU849" s="2">
        <f t="shared" si="216"/>
        <v>570498.82959999994</v>
      </c>
      <c r="AV849" s="3">
        <f t="shared" si="208"/>
        <v>1E-3</v>
      </c>
      <c r="AW849" s="2">
        <f t="shared" si="217"/>
        <v>570.49882959999991</v>
      </c>
      <c r="AX849" s="2">
        <f t="shared" si="209"/>
        <v>853582.38</v>
      </c>
      <c r="AY849" s="2">
        <f t="shared" si="210"/>
        <v>2138</v>
      </c>
      <c r="AZ849" s="2">
        <f t="shared" si="218"/>
        <v>570.49882959999991</v>
      </c>
      <c r="BA849" s="2">
        <f t="shared" si="219"/>
        <v>570.49882959999991</v>
      </c>
      <c r="BB849" s="2">
        <f t="shared" si="220"/>
        <v>570.49882959999991</v>
      </c>
      <c r="BC849" s="2">
        <f t="shared" si="221"/>
        <v>570.49882959999991</v>
      </c>
      <c r="BD849" s="2">
        <f t="shared" si="222"/>
        <v>570.49882959999991</v>
      </c>
      <c r="BE849" s="2">
        <f t="shared" si="223"/>
        <v>570.49882959999991</v>
      </c>
      <c r="BF849" s="2">
        <f t="shared" si="211"/>
        <v>1</v>
      </c>
      <c r="BG849" s="2"/>
      <c r="BH849" s="2">
        <f t="shared" si="212"/>
        <v>570.49882959999991</v>
      </c>
    </row>
    <row r="850" spans="1:60" x14ac:dyDescent="0.25">
      <c r="A850">
        <v>2223541</v>
      </c>
      <c r="B850">
        <v>121620253</v>
      </c>
      <c r="C850" t="s">
        <v>132</v>
      </c>
      <c r="D850">
        <v>2019</v>
      </c>
      <c r="E850">
        <v>0.33</v>
      </c>
      <c r="F850">
        <v>2138</v>
      </c>
      <c r="G850">
        <v>2086</v>
      </c>
      <c r="H850">
        <v>0</v>
      </c>
      <c r="I850">
        <v>1264155.5</v>
      </c>
      <c r="J850">
        <v>0</v>
      </c>
      <c r="K850">
        <v>0</v>
      </c>
      <c r="L850">
        <v>1</v>
      </c>
      <c r="M850" t="s">
        <v>1228</v>
      </c>
      <c r="N850">
        <v>853582.38</v>
      </c>
      <c r="O850">
        <v>134.80000000000001</v>
      </c>
      <c r="P850" t="s">
        <v>41</v>
      </c>
      <c r="Q850" t="s">
        <v>42</v>
      </c>
      <c r="R850" t="s">
        <v>42</v>
      </c>
      <c r="S850" s="1">
        <v>43606.433576388903</v>
      </c>
      <c r="T850" t="s">
        <v>144</v>
      </c>
      <c r="U850" t="s">
        <v>135</v>
      </c>
      <c r="V850" t="s">
        <v>1229</v>
      </c>
      <c r="W850" s="1">
        <v>43280</v>
      </c>
      <c r="Y850">
        <v>1227909717</v>
      </c>
      <c r="AA850">
        <v>100095105570</v>
      </c>
      <c r="AF850" t="s">
        <v>64</v>
      </c>
      <c r="AG850" t="s">
        <v>198</v>
      </c>
      <c r="AH850">
        <v>0</v>
      </c>
      <c r="AI850" t="s">
        <v>48</v>
      </c>
      <c r="AJ850">
        <v>669888.86959999998</v>
      </c>
      <c r="AK850">
        <v>4969.5020000000004</v>
      </c>
      <c r="AL850">
        <v>134.80000000000001</v>
      </c>
      <c r="AM850">
        <v>6003</v>
      </c>
      <c r="AN850" t="s">
        <v>199</v>
      </c>
      <c r="AO850" t="s">
        <v>50</v>
      </c>
      <c r="AP850" t="s">
        <v>198</v>
      </c>
      <c r="AR850">
        <f t="shared" si="213"/>
        <v>4969.5020000000004</v>
      </c>
      <c r="AS850">
        <f t="shared" si="214"/>
        <v>669888.86959999998</v>
      </c>
      <c r="AT850" s="2">
        <f t="shared" si="215"/>
        <v>20</v>
      </c>
      <c r="AU850" s="2">
        <f t="shared" si="216"/>
        <v>570498.82959999994</v>
      </c>
      <c r="AV850" s="3">
        <f t="shared" si="208"/>
        <v>1E-3</v>
      </c>
      <c r="AW850" s="2">
        <f t="shared" si="217"/>
        <v>570.49882959999991</v>
      </c>
      <c r="AX850" s="2">
        <f t="shared" si="209"/>
        <v>853582.38</v>
      </c>
      <c r="AY850" s="2">
        <f t="shared" si="210"/>
        <v>2138</v>
      </c>
      <c r="AZ850" s="2">
        <f t="shared" si="218"/>
        <v>570.49882959999991</v>
      </c>
      <c r="BA850" s="2">
        <f t="shared" si="219"/>
        <v>570.49882959999991</v>
      </c>
      <c r="BB850" s="2">
        <f t="shared" si="220"/>
        <v>570.49882959999991</v>
      </c>
      <c r="BC850" s="2">
        <f t="shared" si="221"/>
        <v>570.49882959999991</v>
      </c>
      <c r="BD850" s="2">
        <f t="shared" si="222"/>
        <v>570.49882959999991</v>
      </c>
      <c r="BE850" s="2">
        <f t="shared" si="223"/>
        <v>570.49882959999991</v>
      </c>
      <c r="BF850" s="2">
        <f t="shared" si="211"/>
        <v>1</v>
      </c>
      <c r="BG850" s="2"/>
      <c r="BH850" s="2">
        <f t="shared" si="212"/>
        <v>570.49882959999991</v>
      </c>
    </row>
    <row r="851" spans="1:60" x14ac:dyDescent="0.25">
      <c r="A851">
        <v>2188238</v>
      </c>
      <c r="B851">
        <v>13159156</v>
      </c>
      <c r="C851" t="s">
        <v>132</v>
      </c>
      <c r="D851">
        <v>2019</v>
      </c>
      <c r="E851">
        <v>0.04</v>
      </c>
      <c r="F851">
        <v>70</v>
      </c>
      <c r="G851">
        <v>68</v>
      </c>
      <c r="H851">
        <v>0</v>
      </c>
      <c r="I851">
        <v>169487.12</v>
      </c>
      <c r="J851">
        <v>0</v>
      </c>
      <c r="K851">
        <v>0</v>
      </c>
      <c r="L851">
        <v>1</v>
      </c>
      <c r="M851" t="s">
        <v>1230</v>
      </c>
      <c r="N851">
        <v>114441</v>
      </c>
      <c r="O851">
        <v>40.799999999999997</v>
      </c>
      <c r="P851" t="s">
        <v>41</v>
      </c>
      <c r="Q851" t="s">
        <v>42</v>
      </c>
      <c r="R851" t="s">
        <v>42</v>
      </c>
      <c r="S851" s="1">
        <v>43606.434479166703</v>
      </c>
      <c r="T851" t="s">
        <v>144</v>
      </c>
      <c r="U851" t="s">
        <v>135</v>
      </c>
      <c r="V851" t="s">
        <v>1231</v>
      </c>
      <c r="W851" s="1">
        <v>40247</v>
      </c>
      <c r="Y851">
        <v>1227946561</v>
      </c>
      <c r="AA851">
        <v>100138534871</v>
      </c>
      <c r="AF851" t="s">
        <v>64</v>
      </c>
      <c r="AG851" t="s">
        <v>47</v>
      </c>
      <c r="AH851">
        <v>0</v>
      </c>
      <c r="AI851" t="s">
        <v>48</v>
      </c>
      <c r="AJ851">
        <v>101262.69100000001</v>
      </c>
      <c r="AK851">
        <v>2481.9286999999999</v>
      </c>
      <c r="AL851">
        <v>40.799999999999997</v>
      </c>
      <c r="AM851">
        <v>6003</v>
      </c>
      <c r="AN851" t="s">
        <v>199</v>
      </c>
      <c r="AO851" t="s">
        <v>50</v>
      </c>
      <c r="AP851" t="s">
        <v>51</v>
      </c>
      <c r="AR851">
        <f t="shared" si="213"/>
        <v>2481.9286999999999</v>
      </c>
      <c r="AS851">
        <f t="shared" si="214"/>
        <v>101262.69100000001</v>
      </c>
      <c r="AT851" s="2">
        <f t="shared" si="215"/>
        <v>20</v>
      </c>
      <c r="AU851" s="2">
        <f t="shared" si="216"/>
        <v>51624.117000000006</v>
      </c>
      <c r="AV851" s="3">
        <f t="shared" si="208"/>
        <v>1E-3</v>
      </c>
      <c r="AW851" s="2">
        <f t="shared" si="217"/>
        <v>51.624117000000005</v>
      </c>
      <c r="AX851" s="2">
        <f t="shared" si="209"/>
        <v>114441</v>
      </c>
      <c r="AY851" s="2">
        <f t="shared" si="210"/>
        <v>70</v>
      </c>
      <c r="AZ851" s="2">
        <f t="shared" si="218"/>
        <v>51.624117000000005</v>
      </c>
      <c r="BA851" s="2">
        <f t="shared" si="219"/>
        <v>51.624117000000005</v>
      </c>
      <c r="BB851" s="2">
        <f t="shared" si="220"/>
        <v>51.624117000000005</v>
      </c>
      <c r="BC851" s="2">
        <f t="shared" si="221"/>
        <v>51.624117000000005</v>
      </c>
      <c r="BD851" s="2">
        <f t="shared" si="222"/>
        <v>51.624117000000005</v>
      </c>
      <c r="BE851" s="2">
        <f t="shared" si="223"/>
        <v>51.624117000000005</v>
      </c>
      <c r="BF851" s="2">
        <f t="shared" si="211"/>
        <v>1</v>
      </c>
      <c r="BG851" s="2"/>
      <c r="BH851" s="2">
        <f t="shared" si="212"/>
        <v>51.624117000000005</v>
      </c>
    </row>
    <row r="852" spans="1:60" x14ac:dyDescent="0.25">
      <c r="A852">
        <v>2253766</v>
      </c>
      <c r="B852">
        <v>166140407</v>
      </c>
      <c r="C852" t="s">
        <v>132</v>
      </c>
      <c r="D852">
        <v>2019</v>
      </c>
      <c r="E852">
        <v>0.04</v>
      </c>
      <c r="F852">
        <v>4</v>
      </c>
      <c r="G852">
        <v>4</v>
      </c>
      <c r="H852">
        <v>0</v>
      </c>
      <c r="I852">
        <v>60023.44</v>
      </c>
      <c r="J852">
        <v>0</v>
      </c>
      <c r="K852">
        <v>0</v>
      </c>
      <c r="L852">
        <v>0.33333000000000002</v>
      </c>
      <c r="M852" t="s">
        <v>1232</v>
      </c>
      <c r="N852">
        <v>121587</v>
      </c>
      <c r="O852">
        <v>29.1</v>
      </c>
      <c r="P852" t="s">
        <v>41</v>
      </c>
      <c r="Q852" t="s">
        <v>42</v>
      </c>
      <c r="R852" t="s">
        <v>42</v>
      </c>
      <c r="S852" s="1">
        <v>43606.439259259299</v>
      </c>
      <c r="T852" t="s">
        <v>144</v>
      </c>
      <c r="U852" t="s">
        <v>135</v>
      </c>
      <c r="V852" t="s">
        <v>1233</v>
      </c>
      <c r="W852" s="1">
        <v>43405</v>
      </c>
      <c r="Y852">
        <v>1228137984</v>
      </c>
      <c r="AA852">
        <v>100153826382</v>
      </c>
      <c r="AF852" t="s">
        <v>64</v>
      </c>
      <c r="AG852" t="s">
        <v>47</v>
      </c>
      <c r="AH852">
        <v>0</v>
      </c>
      <c r="AI852" t="s">
        <v>48</v>
      </c>
      <c r="AJ852">
        <v>54141.067999999999</v>
      </c>
      <c r="AK852">
        <v>1860.5178000000001</v>
      </c>
      <c r="AL852">
        <v>29.1</v>
      </c>
      <c r="AM852">
        <v>6003</v>
      </c>
      <c r="AN852" t="s">
        <v>199</v>
      </c>
      <c r="AO852" t="s">
        <v>50</v>
      </c>
      <c r="AP852" t="s">
        <v>51</v>
      </c>
      <c r="AR852">
        <f t="shared" si="213"/>
        <v>1860.5178000000001</v>
      </c>
      <c r="AS852">
        <f t="shared" si="214"/>
        <v>54141.067999999999</v>
      </c>
      <c r="AT852" s="2">
        <f t="shared" si="215"/>
        <v>20</v>
      </c>
      <c r="AU852" s="2">
        <f t="shared" si="216"/>
        <v>16930.712</v>
      </c>
      <c r="AV852" s="3">
        <f t="shared" si="208"/>
        <v>1E-3</v>
      </c>
      <c r="AW852" s="2">
        <f t="shared" si="217"/>
        <v>5.6435142309600002</v>
      </c>
      <c r="AX852" s="2">
        <f t="shared" si="209"/>
        <v>121587</v>
      </c>
      <c r="AY852" s="2">
        <f t="shared" si="210"/>
        <v>4</v>
      </c>
      <c r="AZ852" s="2">
        <f t="shared" si="218"/>
        <v>4.3287028461919999</v>
      </c>
      <c r="BA852" s="2">
        <f t="shared" si="219"/>
        <v>4.3287028461919999</v>
      </c>
      <c r="BB852" s="2">
        <f t="shared" si="220"/>
        <v>4.6574056923839997</v>
      </c>
      <c r="BC852" s="2">
        <f t="shared" si="221"/>
        <v>4.6574056923839997</v>
      </c>
      <c r="BD852" s="2">
        <f t="shared" si="222"/>
        <v>4.9861085385759996</v>
      </c>
      <c r="BE852" s="2">
        <f t="shared" si="223"/>
        <v>4.9861085385759996</v>
      </c>
      <c r="BF852" s="2">
        <f t="shared" si="211"/>
        <v>1.0705763826263857</v>
      </c>
      <c r="BG852" s="2"/>
      <c r="BH852" s="2">
        <f t="shared" si="212"/>
        <v>4.9861085385759996</v>
      </c>
    </row>
    <row r="853" spans="1:60" x14ac:dyDescent="0.25">
      <c r="A853">
        <v>2253767</v>
      </c>
      <c r="B853">
        <v>166140407</v>
      </c>
      <c r="C853" t="s">
        <v>132</v>
      </c>
      <c r="D853">
        <v>2019</v>
      </c>
      <c r="E853">
        <v>0.04</v>
      </c>
      <c r="F853">
        <v>4</v>
      </c>
      <c r="G853">
        <v>4</v>
      </c>
      <c r="H853">
        <v>0</v>
      </c>
      <c r="I853">
        <v>60023.44</v>
      </c>
      <c r="J853">
        <v>0</v>
      </c>
      <c r="K853">
        <v>0</v>
      </c>
      <c r="L853">
        <v>0.33333000000000002</v>
      </c>
      <c r="M853" t="s">
        <v>1232</v>
      </c>
      <c r="N853">
        <v>121587</v>
      </c>
      <c r="O853">
        <v>29.1</v>
      </c>
      <c r="P853" t="s">
        <v>41</v>
      </c>
      <c r="Q853" t="s">
        <v>42</v>
      </c>
      <c r="R853" t="s">
        <v>42</v>
      </c>
      <c r="S853" s="1">
        <v>43606.459479166697</v>
      </c>
      <c r="T853" t="s">
        <v>144</v>
      </c>
      <c r="U853" t="s">
        <v>135</v>
      </c>
      <c r="V853" t="s">
        <v>1233</v>
      </c>
      <c r="W853" s="1">
        <v>43405</v>
      </c>
      <c r="Y853">
        <v>1228993900</v>
      </c>
      <c r="AA853">
        <v>100205563901</v>
      </c>
      <c r="AF853" t="s">
        <v>64</v>
      </c>
      <c r="AG853" t="s">
        <v>47</v>
      </c>
      <c r="AH853">
        <v>0</v>
      </c>
      <c r="AI853" t="s">
        <v>48</v>
      </c>
      <c r="AJ853">
        <v>54141.067999999999</v>
      </c>
      <c r="AK853">
        <v>1860.5178000000001</v>
      </c>
      <c r="AL853">
        <v>29.1</v>
      </c>
      <c r="AM853">
        <v>6003</v>
      </c>
      <c r="AN853" t="s">
        <v>199</v>
      </c>
      <c r="AO853" t="s">
        <v>50</v>
      </c>
      <c r="AP853" t="s">
        <v>51</v>
      </c>
      <c r="AR853">
        <f t="shared" si="213"/>
        <v>1860.5178000000001</v>
      </c>
      <c r="AS853">
        <f t="shared" si="214"/>
        <v>54141.067999999999</v>
      </c>
      <c r="AT853" s="2">
        <f t="shared" si="215"/>
        <v>20</v>
      </c>
      <c r="AU853" s="2">
        <f t="shared" si="216"/>
        <v>16930.712</v>
      </c>
      <c r="AV853" s="3">
        <f t="shared" si="208"/>
        <v>1E-3</v>
      </c>
      <c r="AW853" s="2">
        <f t="shared" si="217"/>
        <v>5.6435142309600002</v>
      </c>
      <c r="AX853" s="2">
        <f t="shared" si="209"/>
        <v>121587</v>
      </c>
      <c r="AY853" s="2">
        <f t="shared" si="210"/>
        <v>4</v>
      </c>
      <c r="AZ853" s="2">
        <f t="shared" si="218"/>
        <v>4.3287028461919999</v>
      </c>
      <c r="BA853" s="2">
        <f t="shared" si="219"/>
        <v>4.3287028461919999</v>
      </c>
      <c r="BB853" s="2">
        <f t="shared" si="220"/>
        <v>4.6574056923839997</v>
      </c>
      <c r="BC853" s="2">
        <f t="shared" si="221"/>
        <v>4.6574056923839997</v>
      </c>
      <c r="BD853" s="2">
        <f t="shared" si="222"/>
        <v>4.9861085385759996</v>
      </c>
      <c r="BE853" s="2">
        <f t="shared" si="223"/>
        <v>4.9861085385759996</v>
      </c>
      <c r="BF853" s="2">
        <f t="shared" si="211"/>
        <v>1.0705763826263857</v>
      </c>
      <c r="BG853" s="2"/>
      <c r="BH853" s="2">
        <f t="shared" si="212"/>
        <v>4.9861085385759996</v>
      </c>
    </row>
    <row r="854" spans="1:60" x14ac:dyDescent="0.25">
      <c r="A854">
        <v>2253768</v>
      </c>
      <c r="B854">
        <v>166140407</v>
      </c>
      <c r="C854" t="s">
        <v>132</v>
      </c>
      <c r="D854">
        <v>2019</v>
      </c>
      <c r="E854">
        <v>0.04</v>
      </c>
      <c r="F854">
        <v>4</v>
      </c>
      <c r="G854">
        <v>4</v>
      </c>
      <c r="H854">
        <v>0</v>
      </c>
      <c r="I854">
        <v>60023.44</v>
      </c>
      <c r="J854">
        <v>0</v>
      </c>
      <c r="K854">
        <v>0</v>
      </c>
      <c r="L854">
        <v>0.33333000000000002</v>
      </c>
      <c r="M854" t="s">
        <v>1232</v>
      </c>
      <c r="N854">
        <v>121587</v>
      </c>
      <c r="O854">
        <v>29.1</v>
      </c>
      <c r="P854" t="s">
        <v>41</v>
      </c>
      <c r="Q854" t="s">
        <v>42</v>
      </c>
      <c r="R854" t="s">
        <v>42</v>
      </c>
      <c r="S854" s="1">
        <v>43606.435474537</v>
      </c>
      <c r="T854" t="s">
        <v>144</v>
      </c>
      <c r="U854" t="s">
        <v>135</v>
      </c>
      <c r="V854" t="s">
        <v>1233</v>
      </c>
      <c r="W854" s="1">
        <v>43405</v>
      </c>
      <c r="Y854">
        <v>1227984614</v>
      </c>
      <c r="AA854">
        <v>2000103538683</v>
      </c>
      <c r="AF854" t="s">
        <v>64</v>
      </c>
      <c r="AG854" t="s">
        <v>47</v>
      </c>
      <c r="AH854">
        <v>0</v>
      </c>
      <c r="AI854" t="s">
        <v>48</v>
      </c>
      <c r="AJ854">
        <v>54141.067999999999</v>
      </c>
      <c r="AK854">
        <v>1860.5178000000001</v>
      </c>
      <c r="AL854">
        <v>29.1</v>
      </c>
      <c r="AM854">
        <v>6003</v>
      </c>
      <c r="AN854" t="s">
        <v>199</v>
      </c>
      <c r="AO854" t="s">
        <v>50</v>
      </c>
      <c r="AP854" t="s">
        <v>51</v>
      </c>
      <c r="AR854">
        <f t="shared" si="213"/>
        <v>1860.5178000000001</v>
      </c>
      <c r="AS854">
        <f t="shared" si="214"/>
        <v>54141.067999999999</v>
      </c>
      <c r="AT854" s="2">
        <f t="shared" si="215"/>
        <v>20</v>
      </c>
      <c r="AU854" s="2">
        <f t="shared" si="216"/>
        <v>16930.712</v>
      </c>
      <c r="AV854" s="3">
        <f t="shared" si="208"/>
        <v>1E-3</v>
      </c>
      <c r="AW854" s="2">
        <f t="shared" si="217"/>
        <v>5.6435142309600002</v>
      </c>
      <c r="AX854" s="2">
        <f t="shared" si="209"/>
        <v>121587</v>
      </c>
      <c r="AY854" s="2">
        <f t="shared" si="210"/>
        <v>4</v>
      </c>
      <c r="AZ854" s="2">
        <f t="shared" si="218"/>
        <v>4.3287028461919999</v>
      </c>
      <c r="BA854" s="2">
        <f t="shared" si="219"/>
        <v>4.3287028461919999</v>
      </c>
      <c r="BB854" s="2">
        <f t="shared" si="220"/>
        <v>4.6574056923839997</v>
      </c>
      <c r="BC854" s="2">
        <f t="shared" si="221"/>
        <v>4.6574056923839997</v>
      </c>
      <c r="BD854" s="2">
        <f t="shared" si="222"/>
        <v>4.9861085385759996</v>
      </c>
      <c r="BE854" s="2">
        <f t="shared" si="223"/>
        <v>4.9861085385759996</v>
      </c>
      <c r="BF854" s="2">
        <f t="shared" si="211"/>
        <v>1.0705763826263857</v>
      </c>
      <c r="BG854" s="2"/>
      <c r="BH854" s="2">
        <f t="shared" si="212"/>
        <v>4.9861085385759996</v>
      </c>
    </row>
    <row r="855" spans="1:60" x14ac:dyDescent="0.25">
      <c r="A855">
        <v>2253786</v>
      </c>
      <c r="B855">
        <v>166140407</v>
      </c>
      <c r="C855" t="s">
        <v>132</v>
      </c>
      <c r="D855">
        <v>2019</v>
      </c>
      <c r="E855">
        <v>0.04</v>
      </c>
      <c r="F855">
        <v>43</v>
      </c>
      <c r="G855">
        <v>42</v>
      </c>
      <c r="H855">
        <v>0</v>
      </c>
      <c r="I855">
        <v>180070.35</v>
      </c>
      <c r="J855">
        <v>0</v>
      </c>
      <c r="K855">
        <v>0</v>
      </c>
      <c r="L855">
        <v>1</v>
      </c>
      <c r="M855" t="s">
        <v>1232</v>
      </c>
      <c r="N855">
        <v>121587</v>
      </c>
      <c r="O855">
        <v>29.1</v>
      </c>
      <c r="P855" t="s">
        <v>41</v>
      </c>
      <c r="Q855" t="s">
        <v>42</v>
      </c>
      <c r="R855" t="s">
        <v>42</v>
      </c>
      <c r="S855" s="1">
        <v>43606.434826388897</v>
      </c>
      <c r="T855" t="s">
        <v>144</v>
      </c>
      <c r="U855" t="s">
        <v>135</v>
      </c>
      <c r="V855" t="s">
        <v>1233</v>
      </c>
      <c r="W855" s="1">
        <v>43189</v>
      </c>
      <c r="X855" s="1">
        <v>43405</v>
      </c>
      <c r="Y855">
        <v>1227960849</v>
      </c>
      <c r="AA855">
        <v>100097794772</v>
      </c>
      <c r="AF855" t="s">
        <v>64</v>
      </c>
      <c r="AG855" t="s">
        <v>47</v>
      </c>
      <c r="AH855">
        <v>0</v>
      </c>
      <c r="AI855" t="s">
        <v>48</v>
      </c>
      <c r="AJ855">
        <v>54141.067999999999</v>
      </c>
      <c r="AK855">
        <v>1860.5178000000001</v>
      </c>
      <c r="AL855">
        <v>29.1</v>
      </c>
      <c r="AM855">
        <v>6003</v>
      </c>
      <c r="AN855" t="s">
        <v>199</v>
      </c>
      <c r="AO855" t="s">
        <v>50</v>
      </c>
      <c r="AP855" t="s">
        <v>51</v>
      </c>
      <c r="AR855">
        <f t="shared" si="213"/>
        <v>1860.5178000000001</v>
      </c>
      <c r="AS855">
        <f t="shared" si="214"/>
        <v>54141.067999999999</v>
      </c>
      <c r="AT855" s="2">
        <f t="shared" si="215"/>
        <v>20</v>
      </c>
      <c r="AU855" s="2">
        <f t="shared" si="216"/>
        <v>16930.712</v>
      </c>
      <c r="AV855" s="3">
        <f t="shared" si="208"/>
        <v>1E-3</v>
      </c>
      <c r="AW855" s="2">
        <f t="shared" si="217"/>
        <v>16.930712</v>
      </c>
      <c r="AX855" s="2">
        <f t="shared" si="209"/>
        <v>121587</v>
      </c>
      <c r="AY855" s="2">
        <f t="shared" si="210"/>
        <v>43</v>
      </c>
      <c r="AZ855" s="2">
        <f t="shared" si="218"/>
        <v>16.930712</v>
      </c>
      <c r="BA855" s="2">
        <f t="shared" si="219"/>
        <v>16.930712</v>
      </c>
      <c r="BB855" s="2">
        <f t="shared" si="220"/>
        <v>16.930712</v>
      </c>
      <c r="BC855" s="2">
        <f t="shared" si="221"/>
        <v>16.930712</v>
      </c>
      <c r="BD855" s="2">
        <f t="shared" si="222"/>
        <v>16.930712</v>
      </c>
      <c r="BE855" s="2">
        <f t="shared" si="223"/>
        <v>16.930712</v>
      </c>
      <c r="BF855" s="2">
        <f t="shared" si="211"/>
        <v>1</v>
      </c>
      <c r="BG855" s="2"/>
      <c r="BH855" s="2">
        <f t="shared" si="212"/>
        <v>16.930712</v>
      </c>
    </row>
    <row r="856" spans="1:60" x14ac:dyDescent="0.25">
      <c r="A856">
        <v>2198342</v>
      </c>
      <c r="B856">
        <v>13243762</v>
      </c>
      <c r="C856" t="s">
        <v>132</v>
      </c>
      <c r="D856">
        <v>2019</v>
      </c>
      <c r="E856">
        <v>0.14000000000000001</v>
      </c>
      <c r="F856">
        <v>440</v>
      </c>
      <c r="G856">
        <v>0</v>
      </c>
      <c r="H856">
        <v>429</v>
      </c>
      <c r="I856">
        <v>306226.67</v>
      </c>
      <c r="J856">
        <v>0</v>
      </c>
      <c r="K856">
        <v>0</v>
      </c>
      <c r="L856">
        <v>0.5</v>
      </c>
      <c r="M856" t="s">
        <v>1234</v>
      </c>
      <c r="N856">
        <v>413540.4</v>
      </c>
      <c r="O856">
        <v>57.3</v>
      </c>
      <c r="P856" t="s">
        <v>58</v>
      </c>
      <c r="Q856" t="s">
        <v>59</v>
      </c>
      <c r="R856" t="s">
        <v>60</v>
      </c>
      <c r="S856" s="1">
        <v>43606.457372685203</v>
      </c>
      <c r="T856" t="s">
        <v>144</v>
      </c>
      <c r="U856" t="s">
        <v>135</v>
      </c>
      <c r="V856" t="s">
        <v>1235</v>
      </c>
      <c r="W856" s="1">
        <v>41360</v>
      </c>
      <c r="Y856">
        <v>1228907093</v>
      </c>
      <c r="AA856">
        <v>100050074168</v>
      </c>
      <c r="AD856" t="s">
        <v>62</v>
      </c>
      <c r="AF856" t="s">
        <v>46</v>
      </c>
      <c r="AG856" t="s">
        <v>267</v>
      </c>
      <c r="AH856">
        <v>0</v>
      </c>
      <c r="AI856" t="s">
        <v>148</v>
      </c>
      <c r="AJ856">
        <v>269309.97139999998</v>
      </c>
      <c r="AK856">
        <v>4699.9994999999999</v>
      </c>
      <c r="AL856">
        <v>57.3</v>
      </c>
      <c r="AM856">
        <v>4001</v>
      </c>
      <c r="AN856" t="s">
        <v>199</v>
      </c>
      <c r="AO856" t="s">
        <v>268</v>
      </c>
      <c r="AP856" t="s">
        <v>269</v>
      </c>
      <c r="AR856">
        <f t="shared" si="213"/>
        <v>4699.9994999999999</v>
      </c>
      <c r="AS856">
        <f t="shared" si="214"/>
        <v>269309.97139999998</v>
      </c>
      <c r="AT856" s="2">
        <f t="shared" si="215"/>
        <v>50</v>
      </c>
      <c r="AU856" s="2">
        <f t="shared" si="216"/>
        <v>34309.996399999975</v>
      </c>
      <c r="AV856" s="3">
        <f t="shared" si="208"/>
        <v>1E-3</v>
      </c>
      <c r="AW856" s="2">
        <f t="shared" si="217"/>
        <v>17.154998199999987</v>
      </c>
      <c r="AX856" s="2">
        <f t="shared" si="209"/>
        <v>413540.4</v>
      </c>
      <c r="AY856" s="2" t="str">
        <f t="shared" si="210"/>
        <v>льгота</v>
      </c>
      <c r="AZ856" s="2">
        <f t="shared" si="218"/>
        <v>17.154998199999987</v>
      </c>
      <c r="BA856" s="2" t="str">
        <f t="shared" si="219"/>
        <v>льгота</v>
      </c>
      <c r="BB856" s="2">
        <f t="shared" si="220"/>
        <v>17.154998199999987</v>
      </c>
      <c r="BC856" s="2" t="str">
        <f t="shared" si="221"/>
        <v>льгота</v>
      </c>
      <c r="BD856" s="2">
        <f t="shared" si="222"/>
        <v>17.154998199999987</v>
      </c>
      <c r="BE856" s="2" t="str">
        <f t="shared" si="223"/>
        <v>льгота</v>
      </c>
      <c r="BF856" s="2" t="str">
        <f t="shared" si="211"/>
        <v>льгота</v>
      </c>
      <c r="BG856" s="2"/>
      <c r="BH856" s="2" t="str">
        <f t="shared" si="212"/>
        <v>льгота</v>
      </c>
    </row>
    <row r="857" spans="1:60" x14ac:dyDescent="0.25">
      <c r="A857">
        <v>2198343</v>
      </c>
      <c r="B857">
        <v>13243762</v>
      </c>
      <c r="C857" t="s">
        <v>132</v>
      </c>
      <c r="D857">
        <v>2019</v>
      </c>
      <c r="E857">
        <v>0.14000000000000001</v>
      </c>
      <c r="F857">
        <v>440</v>
      </c>
      <c r="G857">
        <v>429</v>
      </c>
      <c r="H857">
        <v>0</v>
      </c>
      <c r="I857">
        <v>306226.67</v>
      </c>
      <c r="J857">
        <v>0</v>
      </c>
      <c r="K857">
        <v>0</v>
      </c>
      <c r="L857">
        <v>0.5</v>
      </c>
      <c r="M857" t="s">
        <v>1234</v>
      </c>
      <c r="N857">
        <v>413540.4</v>
      </c>
      <c r="O857">
        <v>57.3</v>
      </c>
      <c r="P857" t="s">
        <v>41</v>
      </c>
      <c r="Q857" t="s">
        <v>42</v>
      </c>
      <c r="R857" t="s">
        <v>42</v>
      </c>
      <c r="S857" s="1">
        <v>43606.435162037</v>
      </c>
      <c r="T857" t="s">
        <v>144</v>
      </c>
      <c r="U857" t="s">
        <v>135</v>
      </c>
      <c r="V857" t="s">
        <v>1235</v>
      </c>
      <c r="W857" s="1">
        <v>41360</v>
      </c>
      <c r="Y857">
        <v>1227973131</v>
      </c>
      <c r="AA857">
        <v>100097808434</v>
      </c>
      <c r="AF857" t="s">
        <v>46</v>
      </c>
      <c r="AG857" t="s">
        <v>267</v>
      </c>
      <c r="AH857">
        <v>0</v>
      </c>
      <c r="AI857" t="s">
        <v>148</v>
      </c>
      <c r="AJ857">
        <v>269309.97139999998</v>
      </c>
      <c r="AK857">
        <v>4699.9994999999999</v>
      </c>
      <c r="AL857">
        <v>57.3</v>
      </c>
      <c r="AM857">
        <v>4001</v>
      </c>
      <c r="AN857" t="s">
        <v>199</v>
      </c>
      <c r="AO857" t="s">
        <v>268</v>
      </c>
      <c r="AP857" t="s">
        <v>269</v>
      </c>
      <c r="AR857">
        <f t="shared" si="213"/>
        <v>4699.9994999999999</v>
      </c>
      <c r="AS857">
        <f t="shared" si="214"/>
        <v>269309.97139999998</v>
      </c>
      <c r="AT857" s="2">
        <f t="shared" si="215"/>
        <v>50</v>
      </c>
      <c r="AU857" s="2">
        <f t="shared" si="216"/>
        <v>34309.996399999975</v>
      </c>
      <c r="AV857" s="3">
        <f t="shared" si="208"/>
        <v>1E-3</v>
      </c>
      <c r="AW857" s="2">
        <f t="shared" si="217"/>
        <v>17.154998199999987</v>
      </c>
      <c r="AX857" s="2">
        <f t="shared" si="209"/>
        <v>413540.4</v>
      </c>
      <c r="AY857" s="2">
        <f t="shared" si="210"/>
        <v>440</v>
      </c>
      <c r="AZ857" s="2">
        <f t="shared" si="218"/>
        <v>17.154998199999987</v>
      </c>
      <c r="BA857" s="2">
        <f t="shared" si="219"/>
        <v>17.154998199999987</v>
      </c>
      <c r="BB857" s="2">
        <f t="shared" si="220"/>
        <v>17.154998199999987</v>
      </c>
      <c r="BC857" s="2">
        <f t="shared" si="221"/>
        <v>17.154998199999987</v>
      </c>
      <c r="BD857" s="2">
        <f t="shared" si="222"/>
        <v>17.154998199999987</v>
      </c>
      <c r="BE857" s="2">
        <f t="shared" si="223"/>
        <v>17.154998199999987</v>
      </c>
      <c r="BF857" s="2">
        <f t="shared" si="211"/>
        <v>1</v>
      </c>
      <c r="BG857" s="2"/>
      <c r="BH857" s="2">
        <f t="shared" si="212"/>
        <v>17.154998199999987</v>
      </c>
    </row>
    <row r="858" spans="1:60" x14ac:dyDescent="0.25">
      <c r="A858">
        <v>2250678</v>
      </c>
      <c r="B858">
        <v>157539717</v>
      </c>
      <c r="C858" t="s">
        <v>132</v>
      </c>
      <c r="D858">
        <v>2019</v>
      </c>
      <c r="E858">
        <v>0.04</v>
      </c>
      <c r="F858">
        <v>0</v>
      </c>
      <c r="G858">
        <v>0</v>
      </c>
      <c r="H858">
        <v>0</v>
      </c>
      <c r="I858">
        <v>0.87</v>
      </c>
      <c r="J858">
        <v>0</v>
      </c>
      <c r="K858">
        <v>0</v>
      </c>
      <c r="L858">
        <v>0.5</v>
      </c>
      <c r="M858" t="s">
        <v>1236</v>
      </c>
      <c r="N858">
        <v>1.17</v>
      </c>
      <c r="O858">
        <v>47.3</v>
      </c>
      <c r="P858" t="s">
        <v>41</v>
      </c>
      <c r="Q858" t="s">
        <v>42</v>
      </c>
      <c r="R858" t="s">
        <v>42</v>
      </c>
      <c r="S858" s="1">
        <v>43606.433599536998</v>
      </c>
      <c r="T858" t="s">
        <v>144</v>
      </c>
      <c r="U858" t="s">
        <v>135</v>
      </c>
      <c r="V858" t="s">
        <v>1237</v>
      </c>
      <c r="W858" s="1">
        <v>42345</v>
      </c>
      <c r="Y858">
        <v>1227911067</v>
      </c>
      <c r="AA858">
        <v>100133934141</v>
      </c>
      <c r="AF858" t="s">
        <v>64</v>
      </c>
      <c r="AG858" t="s">
        <v>47</v>
      </c>
      <c r="AH858">
        <v>0</v>
      </c>
      <c r="AI858" t="s">
        <v>48</v>
      </c>
      <c r="AJ858">
        <v>117413.0549</v>
      </c>
      <c r="AK858">
        <v>2482.3056000000001</v>
      </c>
      <c r="AL858">
        <v>47.3</v>
      </c>
      <c r="AM858">
        <v>6003</v>
      </c>
      <c r="AN858" t="s">
        <v>199</v>
      </c>
      <c r="AO858" t="s">
        <v>50</v>
      </c>
      <c r="AP858" t="s">
        <v>51</v>
      </c>
      <c r="AR858">
        <f t="shared" si="213"/>
        <v>2482.3056000000001</v>
      </c>
      <c r="AS858">
        <f t="shared" si="214"/>
        <v>117413.0549</v>
      </c>
      <c r="AT858" s="2">
        <f t="shared" si="215"/>
        <v>20</v>
      </c>
      <c r="AU858" s="2">
        <f t="shared" si="216"/>
        <v>67766.942899999995</v>
      </c>
      <c r="AV858" s="3">
        <f t="shared" si="208"/>
        <v>1E-3</v>
      </c>
      <c r="AW858" s="2">
        <f t="shared" si="217"/>
        <v>33.883471449999995</v>
      </c>
      <c r="AX858" s="2">
        <f t="shared" si="209"/>
        <v>1.17</v>
      </c>
      <c r="AY858" s="2">
        <f t="shared" si="210"/>
        <v>0</v>
      </c>
      <c r="AZ858" s="2">
        <f t="shared" si="218"/>
        <v>6.7766942899999991</v>
      </c>
      <c r="BA858" s="2">
        <f t="shared" si="219"/>
        <v>6.7766942899999991</v>
      </c>
      <c r="BB858" s="2">
        <f t="shared" si="220"/>
        <v>13.553388579999998</v>
      </c>
      <c r="BC858" s="2">
        <f t="shared" si="221"/>
        <v>13.553388579999998</v>
      </c>
      <c r="BD858" s="2">
        <f t="shared" si="222"/>
        <v>20.330082869999995</v>
      </c>
      <c r="BE858" s="2">
        <f t="shared" si="223"/>
        <v>20.330082869999995</v>
      </c>
      <c r="BF858" s="2">
        <f t="shared" si="211"/>
        <v>1.4999999999999998</v>
      </c>
      <c r="BG858" s="2"/>
      <c r="BH858" s="2">
        <f t="shared" si="212"/>
        <v>14.908727438</v>
      </c>
    </row>
    <row r="859" spans="1:60" x14ac:dyDescent="0.25">
      <c r="A859">
        <v>2250679</v>
      </c>
      <c r="B859">
        <v>157539717</v>
      </c>
      <c r="C859" t="s">
        <v>132</v>
      </c>
      <c r="D859">
        <v>2019</v>
      </c>
      <c r="E859">
        <v>0.04</v>
      </c>
      <c r="F859">
        <v>0</v>
      </c>
      <c r="G859">
        <v>0</v>
      </c>
      <c r="H859">
        <v>0</v>
      </c>
      <c r="I859">
        <v>0.87</v>
      </c>
      <c r="J859">
        <v>0</v>
      </c>
      <c r="K859">
        <v>0</v>
      </c>
      <c r="L859">
        <v>0.5</v>
      </c>
      <c r="M859" t="s">
        <v>1236</v>
      </c>
      <c r="N859">
        <v>1.17</v>
      </c>
      <c r="O859">
        <v>47.3</v>
      </c>
      <c r="P859" t="s">
        <v>41</v>
      </c>
      <c r="Q859" t="s">
        <v>42</v>
      </c>
      <c r="R859" t="s">
        <v>42</v>
      </c>
      <c r="S859" s="1">
        <v>43606.453379629602</v>
      </c>
      <c r="T859" t="s">
        <v>144</v>
      </c>
      <c r="U859" t="s">
        <v>135</v>
      </c>
      <c r="V859" t="s">
        <v>1237</v>
      </c>
      <c r="W859" s="1">
        <v>42345</v>
      </c>
      <c r="Y859">
        <v>1228731080</v>
      </c>
      <c r="AA859">
        <v>100163926584</v>
      </c>
      <c r="AF859" t="s">
        <v>64</v>
      </c>
      <c r="AG859" t="s">
        <v>47</v>
      </c>
      <c r="AH859">
        <v>0</v>
      </c>
      <c r="AI859" t="s">
        <v>48</v>
      </c>
      <c r="AJ859">
        <v>117413.0549</v>
      </c>
      <c r="AK859">
        <v>2482.3056000000001</v>
      </c>
      <c r="AL859">
        <v>47.3</v>
      </c>
      <c r="AM859">
        <v>6003</v>
      </c>
      <c r="AN859" t="s">
        <v>199</v>
      </c>
      <c r="AO859" t="s">
        <v>50</v>
      </c>
      <c r="AP859" t="s">
        <v>51</v>
      </c>
      <c r="AR859">
        <f t="shared" si="213"/>
        <v>2482.3056000000001</v>
      </c>
      <c r="AS859">
        <f t="shared" si="214"/>
        <v>117413.0549</v>
      </c>
      <c r="AT859" s="2">
        <f t="shared" si="215"/>
        <v>20</v>
      </c>
      <c r="AU859" s="2">
        <f t="shared" si="216"/>
        <v>67766.942899999995</v>
      </c>
      <c r="AV859" s="3">
        <f t="shared" si="208"/>
        <v>1E-3</v>
      </c>
      <c r="AW859" s="2">
        <f t="shared" si="217"/>
        <v>33.883471449999995</v>
      </c>
      <c r="AX859" s="2">
        <f t="shared" si="209"/>
        <v>1.17</v>
      </c>
      <c r="AY859" s="2">
        <f t="shared" si="210"/>
        <v>0</v>
      </c>
      <c r="AZ859" s="2">
        <f t="shared" si="218"/>
        <v>6.7766942899999991</v>
      </c>
      <c r="BA859" s="2">
        <f t="shared" si="219"/>
        <v>6.7766942899999991</v>
      </c>
      <c r="BB859" s="2">
        <f t="shared" si="220"/>
        <v>13.553388579999998</v>
      </c>
      <c r="BC859" s="2">
        <f t="shared" si="221"/>
        <v>13.553388579999998</v>
      </c>
      <c r="BD859" s="2">
        <f t="shared" si="222"/>
        <v>20.330082869999995</v>
      </c>
      <c r="BE859" s="2">
        <f t="shared" si="223"/>
        <v>20.330082869999995</v>
      </c>
      <c r="BF859" s="2">
        <f t="shared" si="211"/>
        <v>1.4999999999999998</v>
      </c>
      <c r="BG859" s="2"/>
      <c r="BH859" s="2">
        <f t="shared" si="212"/>
        <v>14.908727438</v>
      </c>
    </row>
    <row r="860" spans="1:60" x14ac:dyDescent="0.25">
      <c r="A860">
        <v>2203401</v>
      </c>
      <c r="B860">
        <v>13247885</v>
      </c>
      <c r="C860" t="s">
        <v>132</v>
      </c>
      <c r="D860">
        <v>2019</v>
      </c>
      <c r="E860">
        <v>0.04</v>
      </c>
      <c r="F860">
        <v>0</v>
      </c>
      <c r="G860">
        <v>0</v>
      </c>
      <c r="H860">
        <v>0</v>
      </c>
      <c r="I860">
        <v>1.73</v>
      </c>
      <c r="J860">
        <v>0</v>
      </c>
      <c r="K860">
        <v>0</v>
      </c>
      <c r="L860">
        <v>1</v>
      </c>
      <c r="M860" t="s">
        <v>1238</v>
      </c>
      <c r="N860">
        <v>1.17</v>
      </c>
      <c r="O860">
        <v>51.5</v>
      </c>
      <c r="P860" t="s">
        <v>41</v>
      </c>
      <c r="Q860" t="s">
        <v>42</v>
      </c>
      <c r="R860" t="s">
        <v>42</v>
      </c>
      <c r="S860" s="1">
        <v>43606.453159722201</v>
      </c>
      <c r="T860" t="s">
        <v>144</v>
      </c>
      <c r="U860" t="s">
        <v>135</v>
      </c>
      <c r="V860" t="s">
        <v>1239</v>
      </c>
      <c r="W860" s="1">
        <v>41409</v>
      </c>
      <c r="Y860">
        <v>1228721626</v>
      </c>
      <c r="AA860">
        <v>100097810084</v>
      </c>
      <c r="AF860" t="s">
        <v>64</v>
      </c>
      <c r="AG860" t="s">
        <v>47</v>
      </c>
      <c r="AH860">
        <v>0</v>
      </c>
      <c r="AI860" t="s">
        <v>48</v>
      </c>
      <c r="AJ860">
        <v>127853.63740000001</v>
      </c>
      <c r="AK860">
        <v>2482.5949000000001</v>
      </c>
      <c r="AL860">
        <v>51.5</v>
      </c>
      <c r="AM860">
        <v>6003</v>
      </c>
      <c r="AN860" t="s">
        <v>199</v>
      </c>
      <c r="AO860" t="s">
        <v>50</v>
      </c>
      <c r="AP860" t="s">
        <v>51</v>
      </c>
      <c r="AR860">
        <f t="shared" si="213"/>
        <v>2482.5949000000001</v>
      </c>
      <c r="AS860">
        <f t="shared" si="214"/>
        <v>127853.63740000001</v>
      </c>
      <c r="AT860" s="2">
        <f t="shared" si="215"/>
        <v>20</v>
      </c>
      <c r="AU860" s="2">
        <f t="shared" si="216"/>
        <v>78201.739400000006</v>
      </c>
      <c r="AV860" s="3">
        <f t="shared" si="208"/>
        <v>1E-3</v>
      </c>
      <c r="AW860" s="2">
        <f t="shared" si="217"/>
        <v>78.201739400000008</v>
      </c>
      <c r="AX860" s="2">
        <f t="shared" si="209"/>
        <v>1.17</v>
      </c>
      <c r="AY860" s="2">
        <f t="shared" si="210"/>
        <v>0</v>
      </c>
      <c r="AZ860" s="2">
        <f t="shared" si="218"/>
        <v>15.640347880000002</v>
      </c>
      <c r="BA860" s="2">
        <f t="shared" si="219"/>
        <v>15.640347880000002</v>
      </c>
      <c r="BB860" s="2">
        <f t="shared" si="220"/>
        <v>31.280695760000004</v>
      </c>
      <c r="BC860" s="2">
        <f t="shared" si="221"/>
        <v>31.280695760000004</v>
      </c>
      <c r="BD860" s="2">
        <f t="shared" si="222"/>
        <v>46.921043640000001</v>
      </c>
      <c r="BE860" s="2">
        <f t="shared" si="223"/>
        <v>46.921043640000001</v>
      </c>
      <c r="BF860" s="2">
        <f t="shared" si="211"/>
        <v>1.4999999999999998</v>
      </c>
      <c r="BG860" s="2"/>
      <c r="BH860" s="2">
        <f t="shared" si="212"/>
        <v>34.408765336000009</v>
      </c>
    </row>
    <row r="861" spans="1:60" x14ac:dyDescent="0.25">
      <c r="A861">
        <v>2214916</v>
      </c>
      <c r="B861">
        <v>55833772</v>
      </c>
      <c r="C861" t="s">
        <v>132</v>
      </c>
      <c r="D861">
        <v>2019</v>
      </c>
      <c r="E861">
        <v>0.04</v>
      </c>
      <c r="F861">
        <v>0</v>
      </c>
      <c r="G861">
        <v>0</v>
      </c>
      <c r="H861">
        <v>0</v>
      </c>
      <c r="I861">
        <v>1.73</v>
      </c>
      <c r="J861">
        <v>0</v>
      </c>
      <c r="K861">
        <v>0</v>
      </c>
      <c r="L861">
        <v>1</v>
      </c>
      <c r="M861" t="s">
        <v>1240</v>
      </c>
      <c r="N861">
        <v>1.17</v>
      </c>
      <c r="O861">
        <v>40.4</v>
      </c>
      <c r="P861" t="s">
        <v>41</v>
      </c>
      <c r="Q861" t="s">
        <v>42</v>
      </c>
      <c r="R861" t="s">
        <v>42</v>
      </c>
      <c r="S861" s="1">
        <v>43606.4538888889</v>
      </c>
      <c r="T861" t="s">
        <v>144</v>
      </c>
      <c r="U861" t="s">
        <v>135</v>
      </c>
      <c r="V861" t="s">
        <v>1241</v>
      </c>
      <c r="W861" s="1">
        <v>41565</v>
      </c>
      <c r="Y861">
        <v>1228752888</v>
      </c>
      <c r="AA861">
        <v>100186700596</v>
      </c>
      <c r="AF861" t="s">
        <v>46</v>
      </c>
      <c r="AG861" t="s">
        <v>267</v>
      </c>
      <c r="AH861">
        <v>0</v>
      </c>
      <c r="AI861" t="s">
        <v>148</v>
      </c>
      <c r="AJ861">
        <v>100178.6922</v>
      </c>
      <c r="AK861">
        <v>2479.6705999999999</v>
      </c>
      <c r="AL861">
        <v>40.4</v>
      </c>
      <c r="AM861">
        <v>4001</v>
      </c>
      <c r="AN861" t="s">
        <v>199</v>
      </c>
      <c r="AO861" t="s">
        <v>268</v>
      </c>
      <c r="AP861" t="s">
        <v>269</v>
      </c>
      <c r="AR861">
        <f t="shared" si="213"/>
        <v>2479.6705999999999</v>
      </c>
      <c r="AS861">
        <f t="shared" si="214"/>
        <v>100178.6922</v>
      </c>
      <c r="AT861" s="2">
        <f t="shared" si="215"/>
        <v>50</v>
      </c>
      <c r="AU861" s="2" t="str">
        <f t="shared" si="216"/>
        <v>вычет превышает налог</v>
      </c>
      <c r="AV861" s="3">
        <f t="shared" si="208"/>
        <v>1E-3</v>
      </c>
      <c r="AW861" s="2">
        <f t="shared" si="217"/>
        <v>0</v>
      </c>
      <c r="AX861" s="2">
        <f t="shared" si="209"/>
        <v>1.17</v>
      </c>
      <c r="AY861" s="2">
        <f t="shared" si="210"/>
        <v>0</v>
      </c>
      <c r="AZ861" s="2">
        <f t="shared" si="218"/>
        <v>0</v>
      </c>
      <c r="BA861" s="2" t="str">
        <f t="shared" si="219"/>
        <v>вычет превышает налог</v>
      </c>
      <c r="BB861" s="2">
        <f t="shared" si="220"/>
        <v>0</v>
      </c>
      <c r="BC861" s="2" t="str">
        <f t="shared" si="221"/>
        <v>вычет превышает налог</v>
      </c>
      <c r="BD861" s="2">
        <f t="shared" si="222"/>
        <v>0</v>
      </c>
      <c r="BE861" s="2" t="str">
        <f t="shared" si="223"/>
        <v>вычет превышает налог</v>
      </c>
      <c r="BF861" s="2" t="str">
        <f t="shared" si="211"/>
        <v>вычет превышает налог</v>
      </c>
      <c r="BG861" s="2"/>
      <c r="BH861" s="2" t="str">
        <f t="shared" si="212"/>
        <v>вычет превышает налог</v>
      </c>
    </row>
    <row r="862" spans="1:60" x14ac:dyDescent="0.25">
      <c r="A862">
        <v>2248391</v>
      </c>
      <c r="B862">
        <v>151037170</v>
      </c>
      <c r="C862" t="s">
        <v>132</v>
      </c>
      <c r="D862">
        <v>2019</v>
      </c>
      <c r="E862">
        <v>0</v>
      </c>
      <c r="F862">
        <v>0</v>
      </c>
      <c r="G862">
        <v>0</v>
      </c>
      <c r="H862">
        <v>0</v>
      </c>
      <c r="I862">
        <v>0</v>
      </c>
      <c r="J862">
        <v>0</v>
      </c>
      <c r="K862">
        <v>0</v>
      </c>
      <c r="L862">
        <v>1</v>
      </c>
      <c r="M862" t="s">
        <v>1242</v>
      </c>
      <c r="O862">
        <v>49.3</v>
      </c>
      <c r="P862" t="s">
        <v>58</v>
      </c>
      <c r="Q862" t="s">
        <v>59</v>
      </c>
      <c r="R862" t="s">
        <v>60</v>
      </c>
      <c r="S862" s="1">
        <v>43606.438287037003</v>
      </c>
      <c r="T862" t="s">
        <v>144</v>
      </c>
      <c r="U862" t="s">
        <v>135</v>
      </c>
      <c r="V862" t="s">
        <v>1243</v>
      </c>
      <c r="W862" s="1">
        <v>41815</v>
      </c>
      <c r="Y862">
        <v>1228097405</v>
      </c>
      <c r="AA862">
        <v>100081177474</v>
      </c>
      <c r="AF862" t="s">
        <v>46</v>
      </c>
      <c r="AG862" t="s">
        <v>267</v>
      </c>
      <c r="AH862">
        <v>0</v>
      </c>
      <c r="AI862" t="s">
        <v>148</v>
      </c>
      <c r="AJ862">
        <v>231667.4492</v>
      </c>
      <c r="AK862">
        <v>4699.1369000000004</v>
      </c>
      <c r="AL862">
        <v>49.3</v>
      </c>
      <c r="AM862">
        <v>4001</v>
      </c>
      <c r="AN862" t="s">
        <v>199</v>
      </c>
      <c r="AO862" t="s">
        <v>268</v>
      </c>
      <c r="AP862" t="s">
        <v>269</v>
      </c>
      <c r="AR862">
        <f t="shared" si="213"/>
        <v>4699.1369000000004</v>
      </c>
      <c r="AS862">
        <f t="shared" si="214"/>
        <v>231667.4492</v>
      </c>
      <c r="AT862" s="2">
        <f t="shared" si="215"/>
        <v>50</v>
      </c>
      <c r="AU862" s="2" t="str">
        <f t="shared" si="216"/>
        <v>вычет превышает налог</v>
      </c>
      <c r="AV862" s="3">
        <f t="shared" si="208"/>
        <v>1E-3</v>
      </c>
      <c r="AW862" s="2">
        <f t="shared" si="217"/>
        <v>0</v>
      </c>
      <c r="AX862" s="2">
        <f t="shared" si="209"/>
        <v>0</v>
      </c>
      <c r="AY862" s="2">
        <f t="shared" si="210"/>
        <v>0</v>
      </c>
      <c r="AZ862" s="2">
        <f t="shared" si="218"/>
        <v>0</v>
      </c>
      <c r="BA862" s="2" t="str">
        <f t="shared" si="219"/>
        <v>вычет превышает налог</v>
      </c>
      <c r="BB862" s="2">
        <f t="shared" si="220"/>
        <v>0</v>
      </c>
      <c r="BC862" s="2" t="str">
        <f t="shared" si="221"/>
        <v>вычет превышает налог</v>
      </c>
      <c r="BD862" s="2">
        <f t="shared" si="222"/>
        <v>0</v>
      </c>
      <c r="BE862" s="2" t="str">
        <f t="shared" si="223"/>
        <v>вычет превышает налог</v>
      </c>
      <c r="BF862" s="2" t="str">
        <f t="shared" si="211"/>
        <v>вычет превышает налог</v>
      </c>
      <c r="BG862" s="2"/>
      <c r="BH862" s="2" t="str">
        <f t="shared" si="212"/>
        <v>вычет превышает налог</v>
      </c>
    </row>
    <row r="863" spans="1:60" x14ac:dyDescent="0.25">
      <c r="A863">
        <v>2249645</v>
      </c>
      <c r="B863">
        <v>155538922</v>
      </c>
      <c r="C863" t="s">
        <v>132</v>
      </c>
      <c r="D863">
        <v>2019</v>
      </c>
      <c r="E863">
        <v>0.04</v>
      </c>
      <c r="F863">
        <v>72</v>
      </c>
      <c r="G863">
        <v>70</v>
      </c>
      <c r="H863">
        <v>0</v>
      </c>
      <c r="I863">
        <v>175394.83</v>
      </c>
      <c r="J863">
        <v>0</v>
      </c>
      <c r="K863">
        <v>0</v>
      </c>
      <c r="L863">
        <v>1</v>
      </c>
      <c r="M863" t="s">
        <v>1244</v>
      </c>
      <c r="N863">
        <v>118430</v>
      </c>
      <c r="O863">
        <v>38.700000000000003</v>
      </c>
      <c r="P863" t="s">
        <v>41</v>
      </c>
      <c r="Q863" t="s">
        <v>42</v>
      </c>
      <c r="R863" t="s">
        <v>42</v>
      </c>
      <c r="S863" s="1">
        <v>43606.458715277797</v>
      </c>
      <c r="T863" t="s">
        <v>144</v>
      </c>
      <c r="U863" t="s">
        <v>135</v>
      </c>
      <c r="V863" t="s">
        <v>1245</v>
      </c>
      <c r="W863" s="1">
        <v>41901</v>
      </c>
      <c r="Y863">
        <v>1228964314</v>
      </c>
      <c r="AA863">
        <v>100097796065</v>
      </c>
      <c r="AF863" t="s">
        <v>46</v>
      </c>
      <c r="AG863" t="s">
        <v>267</v>
      </c>
      <c r="AH863">
        <v>0</v>
      </c>
      <c r="AI863" t="s">
        <v>148</v>
      </c>
      <c r="AJ863">
        <v>95958.6005</v>
      </c>
      <c r="AK863">
        <v>2479.5504000000001</v>
      </c>
      <c r="AL863">
        <v>38.700000000000003</v>
      </c>
      <c r="AM863">
        <v>4001</v>
      </c>
      <c r="AN863" t="s">
        <v>199</v>
      </c>
      <c r="AO863" t="s">
        <v>268</v>
      </c>
      <c r="AP863" t="s">
        <v>269</v>
      </c>
      <c r="AR863">
        <f t="shared" si="213"/>
        <v>2479.5504000000001</v>
      </c>
      <c r="AS863">
        <f t="shared" si="214"/>
        <v>95958.6005</v>
      </c>
      <c r="AT863" s="2">
        <f t="shared" si="215"/>
        <v>50</v>
      </c>
      <c r="AU863" s="2" t="str">
        <f t="shared" si="216"/>
        <v>вычет превышает налог</v>
      </c>
      <c r="AV863" s="3">
        <f t="shared" si="208"/>
        <v>1E-3</v>
      </c>
      <c r="AW863" s="2">
        <f t="shared" si="217"/>
        <v>0</v>
      </c>
      <c r="AX863" s="2">
        <f t="shared" si="209"/>
        <v>118430</v>
      </c>
      <c r="AY863" s="2">
        <f t="shared" si="210"/>
        <v>72</v>
      </c>
      <c r="AZ863" s="2">
        <f t="shared" si="218"/>
        <v>0</v>
      </c>
      <c r="BA863" s="2" t="str">
        <f t="shared" si="219"/>
        <v>вычет превышает налог</v>
      </c>
      <c r="BB863" s="2">
        <f t="shared" si="220"/>
        <v>0</v>
      </c>
      <c r="BC863" s="2" t="str">
        <f t="shared" si="221"/>
        <v>вычет превышает налог</v>
      </c>
      <c r="BD863" s="2">
        <f t="shared" si="222"/>
        <v>0</v>
      </c>
      <c r="BE863" s="2" t="str">
        <f t="shared" si="223"/>
        <v>вычет превышает налог</v>
      </c>
      <c r="BF863" s="2" t="str">
        <f t="shared" si="211"/>
        <v>вычет превышает налог</v>
      </c>
      <c r="BG863" s="2"/>
      <c r="BH863" s="2" t="str">
        <f t="shared" si="212"/>
        <v>вычет превышает налог</v>
      </c>
    </row>
    <row r="864" spans="1:60" x14ac:dyDescent="0.25">
      <c r="A864">
        <v>2224480</v>
      </c>
      <c r="B864">
        <v>123965651</v>
      </c>
      <c r="C864" t="s">
        <v>132</v>
      </c>
      <c r="D864">
        <v>2019</v>
      </c>
      <c r="E864">
        <v>0.14000000000000001</v>
      </c>
      <c r="F864">
        <v>507</v>
      </c>
      <c r="G864">
        <v>495</v>
      </c>
      <c r="H864">
        <v>0</v>
      </c>
      <c r="I864">
        <v>353535.43</v>
      </c>
      <c r="J864">
        <v>0</v>
      </c>
      <c r="K864">
        <v>0</v>
      </c>
      <c r="L864">
        <v>1</v>
      </c>
      <c r="M864" t="s">
        <v>1246</v>
      </c>
      <c r="N864">
        <v>238714</v>
      </c>
      <c r="O864">
        <v>56.3</v>
      </c>
      <c r="P864" t="s">
        <v>41</v>
      </c>
      <c r="Q864" t="s">
        <v>42</v>
      </c>
      <c r="R864" t="s">
        <v>42</v>
      </c>
      <c r="S864" s="1">
        <v>43606.437199074098</v>
      </c>
      <c r="T864" t="s">
        <v>144</v>
      </c>
      <c r="U864" t="s">
        <v>135</v>
      </c>
      <c r="V864" t="s">
        <v>1247</v>
      </c>
      <c r="W864" s="1">
        <v>42800</v>
      </c>
      <c r="Y864">
        <v>1228053508</v>
      </c>
      <c r="AA864">
        <v>100148010583</v>
      </c>
      <c r="AF864" t="s">
        <v>64</v>
      </c>
      <c r="AG864" t="s">
        <v>47</v>
      </c>
      <c r="AH864">
        <v>0</v>
      </c>
      <c r="AI864" t="s">
        <v>48</v>
      </c>
      <c r="AJ864">
        <v>104845.4013</v>
      </c>
      <c r="AK864">
        <v>1862.2628999999999</v>
      </c>
      <c r="AL864">
        <v>56.3</v>
      </c>
      <c r="AM864">
        <v>6003</v>
      </c>
      <c r="AN864" t="s">
        <v>199</v>
      </c>
      <c r="AO864" t="s">
        <v>50</v>
      </c>
      <c r="AP864" t="s">
        <v>51</v>
      </c>
      <c r="AR864">
        <f t="shared" si="213"/>
        <v>1862.2628999999999</v>
      </c>
      <c r="AS864">
        <f t="shared" si="214"/>
        <v>104845.4013</v>
      </c>
      <c r="AT864" s="2">
        <f t="shared" si="215"/>
        <v>20</v>
      </c>
      <c r="AU864" s="2">
        <f t="shared" si="216"/>
        <v>67600.143299999996</v>
      </c>
      <c r="AV864" s="3">
        <f t="shared" si="208"/>
        <v>1E-3</v>
      </c>
      <c r="AW864" s="2">
        <f t="shared" si="217"/>
        <v>67.600143299999999</v>
      </c>
      <c r="AX864" s="2">
        <f t="shared" si="209"/>
        <v>238714</v>
      </c>
      <c r="AY864" s="2">
        <f t="shared" si="210"/>
        <v>507</v>
      </c>
      <c r="AZ864" s="2">
        <f t="shared" si="218"/>
        <v>67.600143299999999</v>
      </c>
      <c r="BA864" s="2">
        <f t="shared" si="219"/>
        <v>67.600143299999999</v>
      </c>
      <c r="BB864" s="2">
        <f t="shared" si="220"/>
        <v>67.600143299999999</v>
      </c>
      <c r="BC864" s="2">
        <f t="shared" si="221"/>
        <v>67.600143299999999</v>
      </c>
      <c r="BD864" s="2">
        <f t="shared" si="222"/>
        <v>67.600143299999999</v>
      </c>
      <c r="BE864" s="2">
        <f t="shared" si="223"/>
        <v>67.600143299999999</v>
      </c>
      <c r="BF864" s="2">
        <f t="shared" si="211"/>
        <v>1</v>
      </c>
      <c r="BG864" s="2"/>
      <c r="BH864" s="2">
        <f t="shared" si="212"/>
        <v>67.600143299999999</v>
      </c>
    </row>
    <row r="865" spans="1:60" x14ac:dyDescent="0.25">
      <c r="A865">
        <v>2232940</v>
      </c>
      <c r="B865">
        <v>132112133</v>
      </c>
      <c r="C865" t="s">
        <v>132</v>
      </c>
      <c r="D865">
        <v>2019</v>
      </c>
      <c r="E865">
        <v>0.04</v>
      </c>
      <c r="F865">
        <v>100</v>
      </c>
      <c r="G865">
        <v>98</v>
      </c>
      <c r="H865">
        <v>0</v>
      </c>
      <c r="I865">
        <v>245808.21</v>
      </c>
      <c r="J865">
        <v>0</v>
      </c>
      <c r="K865">
        <v>0</v>
      </c>
      <c r="L865">
        <v>0.5</v>
      </c>
      <c r="M865" t="s">
        <v>1248</v>
      </c>
      <c r="N865">
        <v>331948.96999999997</v>
      </c>
      <c r="O865">
        <v>61.5</v>
      </c>
      <c r="P865" t="s">
        <v>41</v>
      </c>
      <c r="Q865" t="s">
        <v>42</v>
      </c>
      <c r="R865" t="s">
        <v>42</v>
      </c>
      <c r="S865" s="1">
        <v>43606.437129629601</v>
      </c>
      <c r="T865" t="s">
        <v>144</v>
      </c>
      <c r="U865" t="s">
        <v>135</v>
      </c>
      <c r="V865" t="s">
        <v>1249</v>
      </c>
      <c r="W865" s="1">
        <v>42227</v>
      </c>
      <c r="Y865">
        <v>1228050572</v>
      </c>
      <c r="AA865">
        <v>100122125741</v>
      </c>
      <c r="AF865" t="s">
        <v>64</v>
      </c>
      <c r="AG865" t="s">
        <v>47</v>
      </c>
      <c r="AH865">
        <v>0</v>
      </c>
      <c r="AI865" t="s">
        <v>48</v>
      </c>
      <c r="AJ865">
        <v>576057.87410000002</v>
      </c>
      <c r="AK865">
        <v>9366.7947000000004</v>
      </c>
      <c r="AL865">
        <v>61.5</v>
      </c>
      <c r="AM865">
        <v>1002</v>
      </c>
      <c r="AN865" t="s">
        <v>49</v>
      </c>
      <c r="AO865" t="s">
        <v>50</v>
      </c>
      <c r="AP865" t="s">
        <v>51</v>
      </c>
      <c r="AR865">
        <f t="shared" si="213"/>
        <v>9366.7947000000004</v>
      </c>
      <c r="AS865">
        <f t="shared" si="214"/>
        <v>576057.87410000002</v>
      </c>
      <c r="AT865" s="2">
        <f t="shared" si="215"/>
        <v>20</v>
      </c>
      <c r="AU865" s="2">
        <f t="shared" si="216"/>
        <v>388721.98010000004</v>
      </c>
      <c r="AV865" s="3">
        <f t="shared" si="208"/>
        <v>1E-3</v>
      </c>
      <c r="AW865" s="2">
        <f t="shared" si="217"/>
        <v>194.36099005000003</v>
      </c>
      <c r="AX865" s="2">
        <f t="shared" si="209"/>
        <v>331948.96999999997</v>
      </c>
      <c r="AY865" s="2">
        <f t="shared" si="210"/>
        <v>100</v>
      </c>
      <c r="AZ865" s="2">
        <f t="shared" si="218"/>
        <v>118.87219801000001</v>
      </c>
      <c r="BA865" s="2">
        <f t="shared" si="219"/>
        <v>118.87219801000001</v>
      </c>
      <c r="BB865" s="2">
        <f t="shared" si="220"/>
        <v>137.74439602000001</v>
      </c>
      <c r="BC865" s="2">
        <f t="shared" si="221"/>
        <v>137.74439602000001</v>
      </c>
      <c r="BD865" s="2">
        <f t="shared" si="222"/>
        <v>156.61659403000002</v>
      </c>
      <c r="BE865" s="2">
        <f t="shared" si="223"/>
        <v>156.61659403000002</v>
      </c>
      <c r="BF865" s="2">
        <f t="shared" si="211"/>
        <v>1.1370088261685785</v>
      </c>
      <c r="BG865" s="2"/>
      <c r="BH865" s="2">
        <f t="shared" si="212"/>
        <v>151.51883562200001</v>
      </c>
    </row>
    <row r="866" spans="1:60" x14ac:dyDescent="0.25">
      <c r="A866">
        <v>2208163</v>
      </c>
      <c r="B866">
        <v>13095324</v>
      </c>
      <c r="C866" t="s">
        <v>132</v>
      </c>
      <c r="D866">
        <v>2019</v>
      </c>
      <c r="E866">
        <v>0.14000000000000001</v>
      </c>
      <c r="F866">
        <v>669</v>
      </c>
      <c r="G866">
        <v>0</v>
      </c>
      <c r="H866">
        <v>653</v>
      </c>
      <c r="I866">
        <v>466496.16</v>
      </c>
      <c r="J866">
        <v>0</v>
      </c>
      <c r="K866">
        <v>0</v>
      </c>
      <c r="L866">
        <v>1</v>
      </c>
      <c r="M866" t="s">
        <v>1250</v>
      </c>
      <c r="N866">
        <v>314987.28000000003</v>
      </c>
      <c r="O866">
        <v>40.200000000000003</v>
      </c>
      <c r="P866" t="s">
        <v>58</v>
      </c>
      <c r="Q866" t="s">
        <v>59</v>
      </c>
      <c r="R866" t="s">
        <v>60</v>
      </c>
      <c r="S866" s="1">
        <v>43606.441180555601</v>
      </c>
      <c r="T866" t="s">
        <v>144</v>
      </c>
      <c r="U866" t="s">
        <v>135</v>
      </c>
      <c r="V866" t="s">
        <v>1251</v>
      </c>
      <c r="W866" s="1">
        <v>40050</v>
      </c>
      <c r="Y866">
        <v>1228216886</v>
      </c>
      <c r="AA866">
        <v>100139188795</v>
      </c>
      <c r="AD866" t="s">
        <v>62</v>
      </c>
      <c r="AF866" t="s">
        <v>46</v>
      </c>
      <c r="AG866" t="s">
        <v>267</v>
      </c>
      <c r="AH866">
        <v>0</v>
      </c>
      <c r="AI866" t="s">
        <v>148</v>
      </c>
      <c r="AJ866">
        <v>188860.4241</v>
      </c>
      <c r="AK866">
        <v>4698.0204999999996</v>
      </c>
      <c r="AL866">
        <v>40.200000000000003</v>
      </c>
      <c r="AM866">
        <v>4001</v>
      </c>
      <c r="AN866" t="s">
        <v>199</v>
      </c>
      <c r="AO866" t="s">
        <v>268</v>
      </c>
      <c r="AP866" t="s">
        <v>269</v>
      </c>
      <c r="AR866">
        <f t="shared" si="213"/>
        <v>4698.0204999999996</v>
      </c>
      <c r="AS866">
        <f t="shared" si="214"/>
        <v>188860.4241</v>
      </c>
      <c r="AT866" s="2">
        <f t="shared" si="215"/>
        <v>50</v>
      </c>
      <c r="AU866" s="2" t="str">
        <f t="shared" si="216"/>
        <v>вычет превышает налог</v>
      </c>
      <c r="AV866" s="3">
        <f t="shared" si="208"/>
        <v>1E-3</v>
      </c>
      <c r="AW866" s="2">
        <f t="shared" si="217"/>
        <v>0</v>
      </c>
      <c r="AX866" s="2">
        <f t="shared" si="209"/>
        <v>314987.28000000003</v>
      </c>
      <c r="AY866" s="2" t="str">
        <f t="shared" si="210"/>
        <v>льгота</v>
      </c>
      <c r="AZ866" s="2">
        <f t="shared" si="218"/>
        <v>0</v>
      </c>
      <c r="BA866" s="2" t="str">
        <f t="shared" si="219"/>
        <v>льгота</v>
      </c>
      <c r="BB866" s="2">
        <f t="shared" si="220"/>
        <v>0</v>
      </c>
      <c r="BC866" s="2" t="str">
        <f t="shared" si="221"/>
        <v>льгота</v>
      </c>
      <c r="BD866" s="2">
        <f t="shared" si="222"/>
        <v>0</v>
      </c>
      <c r="BE866" s="2" t="str">
        <f t="shared" si="223"/>
        <v>льгота</v>
      </c>
      <c r="BF866" s="2" t="str">
        <f t="shared" si="211"/>
        <v>льгота</v>
      </c>
      <c r="BG866" s="2"/>
      <c r="BH866" s="2" t="str">
        <f t="shared" si="212"/>
        <v>льгота</v>
      </c>
    </row>
    <row r="867" spans="1:60" x14ac:dyDescent="0.25">
      <c r="A867">
        <v>2212404</v>
      </c>
      <c r="B867">
        <v>13091689</v>
      </c>
      <c r="C867" t="s">
        <v>132</v>
      </c>
      <c r="D867">
        <v>2019</v>
      </c>
      <c r="E867">
        <v>0.14000000000000001</v>
      </c>
      <c r="F867">
        <v>703</v>
      </c>
      <c r="G867">
        <v>686</v>
      </c>
      <c r="H867">
        <v>0</v>
      </c>
      <c r="I867">
        <v>489772.79</v>
      </c>
      <c r="J867">
        <v>0</v>
      </c>
      <c r="K867">
        <v>0</v>
      </c>
      <c r="L867">
        <v>0.5</v>
      </c>
      <c r="M867" t="s">
        <v>1252</v>
      </c>
      <c r="N867">
        <v>661408.22</v>
      </c>
      <c r="O867">
        <v>95</v>
      </c>
      <c r="P867" t="s">
        <v>41</v>
      </c>
      <c r="Q867" t="s">
        <v>42</v>
      </c>
      <c r="R867" t="s">
        <v>42</v>
      </c>
      <c r="S867" s="1">
        <v>43606.441493055601</v>
      </c>
      <c r="T867" t="s">
        <v>144</v>
      </c>
      <c r="U867" t="s">
        <v>135</v>
      </c>
      <c r="V867" t="s">
        <v>1253</v>
      </c>
      <c r="W867" s="1">
        <v>42157</v>
      </c>
      <c r="Y867">
        <v>1228229577</v>
      </c>
      <c r="AA867">
        <v>100139166978</v>
      </c>
      <c r="AF867" t="s">
        <v>46</v>
      </c>
      <c r="AG867" t="s">
        <v>267</v>
      </c>
      <c r="AH867">
        <v>0</v>
      </c>
      <c r="AI867" t="s">
        <v>148</v>
      </c>
      <c r="AJ867">
        <v>405360.64899999998</v>
      </c>
      <c r="AK867">
        <v>4266.9542000000001</v>
      </c>
      <c r="AL867">
        <v>95</v>
      </c>
      <c r="AM867">
        <v>4001</v>
      </c>
      <c r="AN867" t="s">
        <v>199</v>
      </c>
      <c r="AO867" t="s">
        <v>268</v>
      </c>
      <c r="AP867" t="s">
        <v>269</v>
      </c>
      <c r="AR867">
        <f t="shared" si="213"/>
        <v>4266.9542000000001</v>
      </c>
      <c r="AS867">
        <f t="shared" si="214"/>
        <v>405360.64899999998</v>
      </c>
      <c r="AT867" s="2">
        <f t="shared" si="215"/>
        <v>50</v>
      </c>
      <c r="AU867" s="2">
        <f t="shared" si="216"/>
        <v>192012.93899999995</v>
      </c>
      <c r="AV867" s="3">
        <f t="shared" si="208"/>
        <v>1E-3</v>
      </c>
      <c r="AW867" s="2">
        <f t="shared" si="217"/>
        <v>96.00646949999998</v>
      </c>
      <c r="AX867" s="2">
        <f t="shared" si="209"/>
        <v>661408.22</v>
      </c>
      <c r="AY867" s="2">
        <f t="shared" si="210"/>
        <v>703</v>
      </c>
      <c r="AZ867" s="2">
        <f t="shared" si="218"/>
        <v>96.00646949999998</v>
      </c>
      <c r="BA867" s="2">
        <f t="shared" si="219"/>
        <v>96.00646949999998</v>
      </c>
      <c r="BB867" s="2">
        <f t="shared" si="220"/>
        <v>96.00646949999998</v>
      </c>
      <c r="BC867" s="2">
        <f t="shared" si="221"/>
        <v>96.00646949999998</v>
      </c>
      <c r="BD867" s="2">
        <f t="shared" si="222"/>
        <v>96.00646949999998</v>
      </c>
      <c r="BE867" s="2">
        <f t="shared" si="223"/>
        <v>96.00646949999998</v>
      </c>
      <c r="BF867" s="2">
        <f t="shared" si="211"/>
        <v>1</v>
      </c>
      <c r="BG867" s="2"/>
      <c r="BH867" s="2">
        <f t="shared" si="212"/>
        <v>96.00646949999998</v>
      </c>
    </row>
    <row r="868" spans="1:60" x14ac:dyDescent="0.25">
      <c r="A868">
        <v>2212405</v>
      </c>
      <c r="B868">
        <v>13091689</v>
      </c>
      <c r="C868" t="s">
        <v>132</v>
      </c>
      <c r="D868">
        <v>2019</v>
      </c>
      <c r="E868">
        <v>0.14000000000000001</v>
      </c>
      <c r="F868">
        <v>703</v>
      </c>
      <c r="G868">
        <v>686</v>
      </c>
      <c r="H868">
        <v>0</v>
      </c>
      <c r="I868">
        <v>489772.79</v>
      </c>
      <c r="J868">
        <v>0</v>
      </c>
      <c r="K868">
        <v>0</v>
      </c>
      <c r="L868">
        <v>0.5</v>
      </c>
      <c r="M868" t="s">
        <v>1252</v>
      </c>
      <c r="N868">
        <v>661408.22</v>
      </c>
      <c r="O868">
        <v>95</v>
      </c>
      <c r="P868" t="s">
        <v>41</v>
      </c>
      <c r="Q868" t="s">
        <v>42</v>
      </c>
      <c r="R868" t="s">
        <v>42</v>
      </c>
      <c r="S868" s="1">
        <v>43606.438252314802</v>
      </c>
      <c r="T868" t="s">
        <v>144</v>
      </c>
      <c r="U868" t="s">
        <v>135</v>
      </c>
      <c r="V868" t="s">
        <v>1253</v>
      </c>
      <c r="W868" s="1">
        <v>42157</v>
      </c>
      <c r="Y868">
        <v>1228096051</v>
      </c>
      <c r="AA868">
        <v>100148010472</v>
      </c>
      <c r="AF868" t="s">
        <v>46</v>
      </c>
      <c r="AG868" t="s">
        <v>267</v>
      </c>
      <c r="AH868">
        <v>0</v>
      </c>
      <c r="AI868" t="s">
        <v>148</v>
      </c>
      <c r="AJ868">
        <v>405360.64899999998</v>
      </c>
      <c r="AK868">
        <v>4266.9542000000001</v>
      </c>
      <c r="AL868">
        <v>95</v>
      </c>
      <c r="AM868">
        <v>4001</v>
      </c>
      <c r="AN868" t="s">
        <v>199</v>
      </c>
      <c r="AO868" t="s">
        <v>268</v>
      </c>
      <c r="AP868" t="s">
        <v>269</v>
      </c>
      <c r="AR868">
        <f t="shared" si="213"/>
        <v>4266.9542000000001</v>
      </c>
      <c r="AS868">
        <f t="shared" si="214"/>
        <v>405360.64899999998</v>
      </c>
      <c r="AT868" s="2">
        <f t="shared" si="215"/>
        <v>50</v>
      </c>
      <c r="AU868" s="2">
        <f t="shared" si="216"/>
        <v>192012.93899999995</v>
      </c>
      <c r="AV868" s="3">
        <f t="shared" si="208"/>
        <v>1E-3</v>
      </c>
      <c r="AW868" s="2">
        <f t="shared" si="217"/>
        <v>96.00646949999998</v>
      </c>
      <c r="AX868" s="2">
        <f t="shared" si="209"/>
        <v>661408.22</v>
      </c>
      <c r="AY868" s="2">
        <f t="shared" si="210"/>
        <v>703</v>
      </c>
      <c r="AZ868" s="2">
        <f t="shared" si="218"/>
        <v>96.00646949999998</v>
      </c>
      <c r="BA868" s="2">
        <f t="shared" si="219"/>
        <v>96.00646949999998</v>
      </c>
      <c r="BB868" s="2">
        <f t="shared" si="220"/>
        <v>96.00646949999998</v>
      </c>
      <c r="BC868" s="2">
        <f t="shared" si="221"/>
        <v>96.00646949999998</v>
      </c>
      <c r="BD868" s="2">
        <f t="shared" si="222"/>
        <v>96.00646949999998</v>
      </c>
      <c r="BE868" s="2">
        <f t="shared" si="223"/>
        <v>96.00646949999998</v>
      </c>
      <c r="BF868" s="2">
        <f t="shared" si="211"/>
        <v>1</v>
      </c>
      <c r="BG868" s="2"/>
      <c r="BH868" s="2">
        <f t="shared" si="212"/>
        <v>96.00646949999998</v>
      </c>
    </row>
    <row r="869" spans="1:60" x14ac:dyDescent="0.25">
      <c r="A869">
        <v>2214985</v>
      </c>
      <c r="B869">
        <v>55833752</v>
      </c>
      <c r="C869" t="s">
        <v>132</v>
      </c>
      <c r="D869">
        <v>2019</v>
      </c>
      <c r="E869">
        <v>0.04</v>
      </c>
      <c r="F869">
        <v>22</v>
      </c>
      <c r="G869">
        <v>21</v>
      </c>
      <c r="H869">
        <v>0</v>
      </c>
      <c r="I869">
        <v>51469.04</v>
      </c>
      <c r="J869">
        <v>0</v>
      </c>
      <c r="K869">
        <v>0</v>
      </c>
      <c r="L869">
        <v>1</v>
      </c>
      <c r="M869" t="s">
        <v>1254</v>
      </c>
      <c r="N869">
        <v>34752.9</v>
      </c>
      <c r="O869">
        <v>52.4</v>
      </c>
      <c r="P869" t="s">
        <v>41</v>
      </c>
      <c r="Q869" t="s">
        <v>42</v>
      </c>
      <c r="R869" t="s">
        <v>42</v>
      </c>
      <c r="S869" s="1">
        <v>43606.436180555596</v>
      </c>
      <c r="T869" t="s">
        <v>144</v>
      </c>
      <c r="U869" t="s">
        <v>135</v>
      </c>
      <c r="V869" t="s">
        <v>1255</v>
      </c>
      <c r="W869" s="1">
        <v>41564</v>
      </c>
      <c r="Y869">
        <v>1228012800</v>
      </c>
      <c r="AA869">
        <v>100097808559</v>
      </c>
      <c r="AF869" t="s">
        <v>46</v>
      </c>
      <c r="AG869" t="s">
        <v>267</v>
      </c>
      <c r="AH869">
        <v>0</v>
      </c>
      <c r="AI869" t="s">
        <v>148</v>
      </c>
      <c r="AJ869">
        <v>246252.883</v>
      </c>
      <c r="AK869">
        <v>4699.4825000000001</v>
      </c>
      <c r="AL869">
        <v>52.4</v>
      </c>
      <c r="AM869">
        <v>4001</v>
      </c>
      <c r="AN869" t="s">
        <v>199</v>
      </c>
      <c r="AO869" t="s">
        <v>268</v>
      </c>
      <c r="AP869" t="s">
        <v>269</v>
      </c>
      <c r="AR869">
        <f t="shared" si="213"/>
        <v>4699.4825000000001</v>
      </c>
      <c r="AS869">
        <f t="shared" si="214"/>
        <v>246252.883</v>
      </c>
      <c r="AT869" s="2">
        <f t="shared" si="215"/>
        <v>50</v>
      </c>
      <c r="AU869" s="2">
        <f t="shared" si="216"/>
        <v>11278.758000000002</v>
      </c>
      <c r="AV869" s="3">
        <f t="shared" si="208"/>
        <v>1E-3</v>
      </c>
      <c r="AW869" s="2">
        <f t="shared" si="217"/>
        <v>11.278758000000002</v>
      </c>
      <c r="AX869" s="2">
        <f t="shared" si="209"/>
        <v>34752.9</v>
      </c>
      <c r="AY869" s="2">
        <f t="shared" si="210"/>
        <v>22</v>
      </c>
      <c r="AZ869" s="2">
        <f t="shared" si="218"/>
        <v>11.278758000000002</v>
      </c>
      <c r="BA869" s="2">
        <f t="shared" si="219"/>
        <v>11.278758000000002</v>
      </c>
      <c r="BB869" s="2">
        <f t="shared" si="220"/>
        <v>11.278758000000002</v>
      </c>
      <c r="BC869" s="2">
        <f t="shared" si="221"/>
        <v>11.278758000000002</v>
      </c>
      <c r="BD869" s="2">
        <f t="shared" si="222"/>
        <v>11.278758000000002</v>
      </c>
      <c r="BE869" s="2">
        <f t="shared" si="223"/>
        <v>11.278758000000002</v>
      </c>
      <c r="BF869" s="2">
        <f t="shared" si="211"/>
        <v>1</v>
      </c>
      <c r="BG869" s="2"/>
      <c r="BH869" s="2">
        <f t="shared" si="212"/>
        <v>11.278758000000002</v>
      </c>
    </row>
    <row r="870" spans="1:60" x14ac:dyDescent="0.25">
      <c r="A870">
        <v>2223996</v>
      </c>
      <c r="B870">
        <v>123965652</v>
      </c>
      <c r="C870" t="s">
        <v>132</v>
      </c>
      <c r="D870">
        <v>2019</v>
      </c>
      <c r="E870">
        <v>0.33</v>
      </c>
      <c r="F870">
        <v>1970</v>
      </c>
      <c r="G870">
        <v>0</v>
      </c>
      <c r="H870">
        <v>1922</v>
      </c>
      <c r="I870">
        <v>582293.66</v>
      </c>
      <c r="J870">
        <v>0</v>
      </c>
      <c r="K870">
        <v>0</v>
      </c>
      <c r="L870">
        <v>1</v>
      </c>
      <c r="M870" t="s">
        <v>1256</v>
      </c>
      <c r="N870">
        <v>393176</v>
      </c>
      <c r="O870">
        <v>46.7</v>
      </c>
      <c r="P870" t="s">
        <v>58</v>
      </c>
      <c r="Q870" t="s">
        <v>59</v>
      </c>
      <c r="R870" t="s">
        <v>60</v>
      </c>
      <c r="S870" s="1">
        <v>43606.458425925899</v>
      </c>
      <c r="T870" t="s">
        <v>144</v>
      </c>
      <c r="U870" t="s">
        <v>135</v>
      </c>
      <c r="V870" t="s">
        <v>1257</v>
      </c>
      <c r="W870" s="1">
        <v>37621</v>
      </c>
      <c r="Y870">
        <v>1228952603</v>
      </c>
      <c r="AA870">
        <v>100138535059</v>
      </c>
      <c r="AD870" t="s">
        <v>62</v>
      </c>
      <c r="AF870" t="s">
        <v>46</v>
      </c>
      <c r="AG870" t="s">
        <v>267</v>
      </c>
      <c r="AH870">
        <v>0</v>
      </c>
      <c r="AI870" t="s">
        <v>148</v>
      </c>
      <c r="AJ870">
        <v>219435.57120000001</v>
      </c>
      <c r="AK870">
        <v>4698.8344999999999</v>
      </c>
      <c r="AL870">
        <v>46.7</v>
      </c>
      <c r="AM870">
        <v>4001</v>
      </c>
      <c r="AN870" t="s">
        <v>199</v>
      </c>
      <c r="AO870" t="s">
        <v>268</v>
      </c>
      <c r="AP870" t="s">
        <v>269</v>
      </c>
      <c r="AR870">
        <f t="shared" si="213"/>
        <v>4698.8344999999999</v>
      </c>
      <c r="AS870">
        <f t="shared" si="214"/>
        <v>219435.57120000001</v>
      </c>
      <c r="AT870" s="2">
        <f t="shared" si="215"/>
        <v>50</v>
      </c>
      <c r="AU870" s="2" t="str">
        <f t="shared" si="216"/>
        <v>вычет превышает налог</v>
      </c>
      <c r="AV870" s="3">
        <f t="shared" si="208"/>
        <v>1E-3</v>
      </c>
      <c r="AW870" s="2">
        <f t="shared" si="217"/>
        <v>0</v>
      </c>
      <c r="AX870" s="2">
        <f t="shared" si="209"/>
        <v>393176</v>
      </c>
      <c r="AY870" s="2" t="str">
        <f t="shared" si="210"/>
        <v>льгота</v>
      </c>
      <c r="AZ870" s="2">
        <f t="shared" si="218"/>
        <v>0</v>
      </c>
      <c r="BA870" s="2" t="str">
        <f t="shared" si="219"/>
        <v>льгота</v>
      </c>
      <c r="BB870" s="2">
        <f t="shared" si="220"/>
        <v>0</v>
      </c>
      <c r="BC870" s="2" t="str">
        <f t="shared" si="221"/>
        <v>льгота</v>
      </c>
      <c r="BD870" s="2">
        <f t="shared" si="222"/>
        <v>0</v>
      </c>
      <c r="BE870" s="2" t="str">
        <f t="shared" si="223"/>
        <v>льгота</v>
      </c>
      <c r="BF870" s="2" t="str">
        <f t="shared" si="211"/>
        <v>льгота</v>
      </c>
      <c r="BG870" s="2"/>
      <c r="BH870" s="2" t="str">
        <f t="shared" si="212"/>
        <v>льгота</v>
      </c>
    </row>
    <row r="871" spans="1:60" x14ac:dyDescent="0.25">
      <c r="A871">
        <v>2197435</v>
      </c>
      <c r="B871">
        <v>13239877</v>
      </c>
      <c r="C871" t="s">
        <v>132</v>
      </c>
      <c r="D871">
        <v>2019</v>
      </c>
      <c r="E871">
        <v>0.14000000000000001</v>
      </c>
      <c r="F871">
        <v>109</v>
      </c>
      <c r="G871">
        <v>106</v>
      </c>
      <c r="H871">
        <v>0</v>
      </c>
      <c r="I871">
        <v>354582.5</v>
      </c>
      <c r="J871">
        <v>0</v>
      </c>
      <c r="K871">
        <v>0</v>
      </c>
      <c r="L871">
        <v>0.5</v>
      </c>
      <c r="M871" t="s">
        <v>1258</v>
      </c>
      <c r="N871">
        <v>478842</v>
      </c>
      <c r="O871">
        <v>64.5</v>
      </c>
      <c r="P871" t="s">
        <v>41</v>
      </c>
      <c r="Q871" t="s">
        <v>42</v>
      </c>
      <c r="R871" t="s">
        <v>42</v>
      </c>
      <c r="S871" s="1">
        <v>43606.440694444398</v>
      </c>
      <c r="T871" t="s">
        <v>144</v>
      </c>
      <c r="U871" t="s">
        <v>135</v>
      </c>
      <c r="V871" t="s">
        <v>1259</v>
      </c>
      <c r="W871" s="1">
        <v>42110</v>
      </c>
      <c r="Y871">
        <v>1228196726</v>
      </c>
      <c r="AA871">
        <v>100144363437</v>
      </c>
      <c r="AF871" t="s">
        <v>46</v>
      </c>
      <c r="AG871" t="s">
        <v>267</v>
      </c>
      <c r="AH871">
        <v>0</v>
      </c>
      <c r="AI871" t="s">
        <v>148</v>
      </c>
      <c r="AJ871">
        <v>265034.47970000003</v>
      </c>
      <c r="AK871">
        <v>4109.0617000000002</v>
      </c>
      <c r="AL871">
        <v>64.5</v>
      </c>
      <c r="AM871">
        <v>4001</v>
      </c>
      <c r="AN871" t="s">
        <v>199</v>
      </c>
      <c r="AO871" t="s">
        <v>268</v>
      </c>
      <c r="AP871" t="s">
        <v>269</v>
      </c>
      <c r="AR871">
        <f t="shared" si="213"/>
        <v>4109.0617000000002</v>
      </c>
      <c r="AS871">
        <f t="shared" si="214"/>
        <v>265034.47970000003</v>
      </c>
      <c r="AT871" s="2">
        <f t="shared" si="215"/>
        <v>50</v>
      </c>
      <c r="AU871" s="2">
        <f t="shared" si="216"/>
        <v>59581.394700000004</v>
      </c>
      <c r="AV871" s="3">
        <f t="shared" si="208"/>
        <v>1E-3</v>
      </c>
      <c r="AW871" s="2">
        <f t="shared" si="217"/>
        <v>29.790697350000002</v>
      </c>
      <c r="AX871" s="2">
        <f t="shared" si="209"/>
        <v>478842</v>
      </c>
      <c r="AY871" s="2">
        <f t="shared" si="210"/>
        <v>109</v>
      </c>
      <c r="AZ871" s="2">
        <f t="shared" si="218"/>
        <v>29.790697350000002</v>
      </c>
      <c r="BA871" s="2">
        <f t="shared" si="219"/>
        <v>29.790697350000002</v>
      </c>
      <c r="BB871" s="2">
        <f t="shared" si="220"/>
        <v>29.790697350000002</v>
      </c>
      <c r="BC871" s="2">
        <f t="shared" si="221"/>
        <v>29.790697350000002</v>
      </c>
      <c r="BD871" s="2">
        <f t="shared" si="222"/>
        <v>29.790697350000002</v>
      </c>
      <c r="BE871" s="2">
        <f t="shared" si="223"/>
        <v>29.790697350000002</v>
      </c>
      <c r="BF871" s="2">
        <f t="shared" si="211"/>
        <v>1</v>
      </c>
      <c r="BG871" s="2"/>
      <c r="BH871" s="2">
        <f t="shared" si="212"/>
        <v>29.790697350000002</v>
      </c>
    </row>
    <row r="872" spans="1:60" x14ac:dyDescent="0.25">
      <c r="A872">
        <v>2197436</v>
      </c>
      <c r="B872">
        <v>13239877</v>
      </c>
      <c r="C872" t="s">
        <v>132</v>
      </c>
      <c r="D872">
        <v>2019</v>
      </c>
      <c r="E872">
        <v>0.14000000000000001</v>
      </c>
      <c r="F872">
        <v>109</v>
      </c>
      <c r="G872">
        <v>106</v>
      </c>
      <c r="H872">
        <v>0</v>
      </c>
      <c r="I872">
        <v>354582.5</v>
      </c>
      <c r="J872">
        <v>0</v>
      </c>
      <c r="K872">
        <v>0</v>
      </c>
      <c r="L872">
        <v>0.5</v>
      </c>
      <c r="M872" t="s">
        <v>1258</v>
      </c>
      <c r="N872">
        <v>478842</v>
      </c>
      <c r="O872">
        <v>64.5</v>
      </c>
      <c r="P872" t="s">
        <v>41</v>
      </c>
      <c r="Q872" t="s">
        <v>42</v>
      </c>
      <c r="R872" t="s">
        <v>42</v>
      </c>
      <c r="S872" s="1">
        <v>43606.449988425898</v>
      </c>
      <c r="T872" t="s">
        <v>144</v>
      </c>
      <c r="U872" t="s">
        <v>135</v>
      </c>
      <c r="V872" t="s">
        <v>1259</v>
      </c>
      <c r="W872" s="1">
        <v>42110</v>
      </c>
      <c r="Y872">
        <v>1228587618</v>
      </c>
      <c r="AA872">
        <v>100162138328</v>
      </c>
      <c r="AF872" t="s">
        <v>46</v>
      </c>
      <c r="AG872" t="s">
        <v>267</v>
      </c>
      <c r="AH872">
        <v>0</v>
      </c>
      <c r="AI872" t="s">
        <v>148</v>
      </c>
      <c r="AJ872">
        <v>265034.47970000003</v>
      </c>
      <c r="AK872">
        <v>4109.0617000000002</v>
      </c>
      <c r="AL872">
        <v>64.5</v>
      </c>
      <c r="AM872">
        <v>4001</v>
      </c>
      <c r="AN872" t="s">
        <v>199</v>
      </c>
      <c r="AO872" t="s">
        <v>268</v>
      </c>
      <c r="AP872" t="s">
        <v>269</v>
      </c>
      <c r="AR872">
        <f t="shared" si="213"/>
        <v>4109.0617000000002</v>
      </c>
      <c r="AS872">
        <f t="shared" si="214"/>
        <v>265034.47970000003</v>
      </c>
      <c r="AT872" s="2">
        <f t="shared" si="215"/>
        <v>50</v>
      </c>
      <c r="AU872" s="2">
        <f t="shared" si="216"/>
        <v>59581.394700000004</v>
      </c>
      <c r="AV872" s="3">
        <f t="shared" si="208"/>
        <v>1E-3</v>
      </c>
      <c r="AW872" s="2">
        <f t="shared" si="217"/>
        <v>29.790697350000002</v>
      </c>
      <c r="AX872" s="2">
        <f t="shared" si="209"/>
        <v>478842</v>
      </c>
      <c r="AY872" s="2">
        <f t="shared" si="210"/>
        <v>109</v>
      </c>
      <c r="AZ872" s="2">
        <f t="shared" si="218"/>
        <v>29.790697350000002</v>
      </c>
      <c r="BA872" s="2">
        <f t="shared" si="219"/>
        <v>29.790697350000002</v>
      </c>
      <c r="BB872" s="2">
        <f t="shared" si="220"/>
        <v>29.790697350000002</v>
      </c>
      <c r="BC872" s="2">
        <f t="shared" si="221"/>
        <v>29.790697350000002</v>
      </c>
      <c r="BD872" s="2">
        <f t="shared" si="222"/>
        <v>29.790697350000002</v>
      </c>
      <c r="BE872" s="2">
        <f t="shared" si="223"/>
        <v>29.790697350000002</v>
      </c>
      <c r="BF872" s="2">
        <f t="shared" si="211"/>
        <v>1</v>
      </c>
      <c r="BG872" s="2"/>
      <c r="BH872" s="2">
        <f t="shared" si="212"/>
        <v>29.790697350000002</v>
      </c>
    </row>
    <row r="873" spans="1:60" x14ac:dyDescent="0.25">
      <c r="A873">
        <v>2197437</v>
      </c>
      <c r="B873">
        <v>13239877</v>
      </c>
      <c r="C873" t="s">
        <v>132</v>
      </c>
      <c r="D873">
        <v>2019</v>
      </c>
      <c r="E873">
        <v>0.04</v>
      </c>
      <c r="F873">
        <v>67</v>
      </c>
      <c r="G873">
        <v>65</v>
      </c>
      <c r="H873">
        <v>0</v>
      </c>
      <c r="I873">
        <v>177291.25</v>
      </c>
      <c r="J873">
        <v>0</v>
      </c>
      <c r="K873">
        <v>0</v>
      </c>
      <c r="L873">
        <v>0.25</v>
      </c>
      <c r="M873" t="s">
        <v>1258</v>
      </c>
      <c r="N873">
        <v>478842</v>
      </c>
      <c r="O873">
        <v>64.5</v>
      </c>
      <c r="P873" t="s">
        <v>41</v>
      </c>
      <c r="Q873" t="s">
        <v>42</v>
      </c>
      <c r="R873" t="s">
        <v>42</v>
      </c>
      <c r="S873" s="1">
        <v>43606.4308564815</v>
      </c>
      <c r="T873" t="s">
        <v>144</v>
      </c>
      <c r="U873" t="s">
        <v>135</v>
      </c>
      <c r="V873" t="s">
        <v>1259</v>
      </c>
      <c r="W873" s="1">
        <v>43136</v>
      </c>
      <c r="Y873">
        <v>1227801529</v>
      </c>
      <c r="AA873">
        <v>2000107157822</v>
      </c>
      <c r="AF873" t="s">
        <v>46</v>
      </c>
      <c r="AG873" t="s">
        <v>267</v>
      </c>
      <c r="AH873">
        <v>0</v>
      </c>
      <c r="AI873" t="s">
        <v>148</v>
      </c>
      <c r="AJ873">
        <v>265034.47970000003</v>
      </c>
      <c r="AK873">
        <v>4109.0617000000002</v>
      </c>
      <c r="AL873">
        <v>64.5</v>
      </c>
      <c r="AM873">
        <v>4001</v>
      </c>
      <c r="AN873" t="s">
        <v>199</v>
      </c>
      <c r="AO873" t="s">
        <v>268</v>
      </c>
      <c r="AP873" t="s">
        <v>269</v>
      </c>
      <c r="AR873">
        <f t="shared" si="213"/>
        <v>4109.0617000000002</v>
      </c>
      <c r="AS873">
        <f t="shared" si="214"/>
        <v>265034.47970000003</v>
      </c>
      <c r="AT873" s="2">
        <f t="shared" si="215"/>
        <v>50</v>
      </c>
      <c r="AU873" s="2">
        <f t="shared" si="216"/>
        <v>59581.394700000004</v>
      </c>
      <c r="AV873" s="3">
        <f t="shared" si="208"/>
        <v>1E-3</v>
      </c>
      <c r="AW873" s="2">
        <f t="shared" si="217"/>
        <v>14.895348675000001</v>
      </c>
      <c r="AX873" s="2">
        <f t="shared" si="209"/>
        <v>478842</v>
      </c>
      <c r="AY873" s="2">
        <f t="shared" si="210"/>
        <v>67</v>
      </c>
      <c r="AZ873" s="2">
        <f t="shared" si="218"/>
        <v>14.895348675000001</v>
      </c>
      <c r="BA873" s="2">
        <f t="shared" si="219"/>
        <v>14.895348675000001</v>
      </c>
      <c r="BB873" s="2">
        <f t="shared" si="220"/>
        <v>14.895348675000001</v>
      </c>
      <c r="BC873" s="2">
        <f t="shared" si="221"/>
        <v>14.895348675000001</v>
      </c>
      <c r="BD873" s="2">
        <f t="shared" si="222"/>
        <v>14.895348675000001</v>
      </c>
      <c r="BE873" s="2">
        <f t="shared" si="223"/>
        <v>14.895348675000001</v>
      </c>
      <c r="BF873" s="2">
        <f t="shared" si="211"/>
        <v>1</v>
      </c>
      <c r="BG873" s="2"/>
      <c r="BH873" s="2">
        <f t="shared" si="212"/>
        <v>14.895348675000001</v>
      </c>
    </row>
    <row r="874" spans="1:60" x14ac:dyDescent="0.25">
      <c r="A874">
        <v>2197438</v>
      </c>
      <c r="B874">
        <v>13239877</v>
      </c>
      <c r="C874" t="s">
        <v>132</v>
      </c>
      <c r="D874">
        <v>2019</v>
      </c>
      <c r="E874">
        <v>0.04</v>
      </c>
      <c r="F874">
        <v>67</v>
      </c>
      <c r="G874">
        <v>65</v>
      </c>
      <c r="H874">
        <v>0</v>
      </c>
      <c r="I874">
        <v>177291.25</v>
      </c>
      <c r="J874">
        <v>0</v>
      </c>
      <c r="K874">
        <v>0</v>
      </c>
      <c r="L874">
        <v>0.25</v>
      </c>
      <c r="M874" t="s">
        <v>1258</v>
      </c>
      <c r="N874">
        <v>478842</v>
      </c>
      <c r="O874">
        <v>64.5</v>
      </c>
      <c r="P874" t="s">
        <v>41</v>
      </c>
      <c r="Q874" t="s">
        <v>42</v>
      </c>
      <c r="R874" t="s">
        <v>42</v>
      </c>
      <c r="S874" s="1">
        <v>43606.436724537001</v>
      </c>
      <c r="T874" t="s">
        <v>144</v>
      </c>
      <c r="U874" t="s">
        <v>135</v>
      </c>
      <c r="V874" t="s">
        <v>1259</v>
      </c>
      <c r="W874" s="1">
        <v>43136</v>
      </c>
      <c r="Y874">
        <v>1228034166</v>
      </c>
      <c r="AA874">
        <v>2000115936924</v>
      </c>
      <c r="AF874" t="s">
        <v>46</v>
      </c>
      <c r="AG874" t="s">
        <v>267</v>
      </c>
      <c r="AH874">
        <v>0</v>
      </c>
      <c r="AI874" t="s">
        <v>148</v>
      </c>
      <c r="AJ874">
        <v>265034.47970000003</v>
      </c>
      <c r="AK874">
        <v>4109.0617000000002</v>
      </c>
      <c r="AL874">
        <v>64.5</v>
      </c>
      <c r="AM874">
        <v>4001</v>
      </c>
      <c r="AN874" t="s">
        <v>199</v>
      </c>
      <c r="AO874" t="s">
        <v>268</v>
      </c>
      <c r="AP874" t="s">
        <v>269</v>
      </c>
      <c r="AR874">
        <f t="shared" si="213"/>
        <v>4109.0617000000002</v>
      </c>
      <c r="AS874">
        <f t="shared" si="214"/>
        <v>265034.47970000003</v>
      </c>
      <c r="AT874" s="2">
        <f t="shared" si="215"/>
        <v>50</v>
      </c>
      <c r="AU874" s="2">
        <f t="shared" si="216"/>
        <v>59581.394700000004</v>
      </c>
      <c r="AV874" s="3">
        <f t="shared" si="208"/>
        <v>1E-3</v>
      </c>
      <c r="AW874" s="2">
        <f t="shared" si="217"/>
        <v>14.895348675000001</v>
      </c>
      <c r="AX874" s="2">
        <f t="shared" si="209"/>
        <v>478842</v>
      </c>
      <c r="AY874" s="2">
        <f t="shared" si="210"/>
        <v>67</v>
      </c>
      <c r="AZ874" s="2">
        <f t="shared" si="218"/>
        <v>14.895348675000001</v>
      </c>
      <c r="BA874" s="2">
        <f t="shared" si="219"/>
        <v>14.895348675000001</v>
      </c>
      <c r="BB874" s="2">
        <f t="shared" si="220"/>
        <v>14.895348675000001</v>
      </c>
      <c r="BC874" s="2">
        <f t="shared" si="221"/>
        <v>14.895348675000001</v>
      </c>
      <c r="BD874" s="2">
        <f t="shared" si="222"/>
        <v>14.895348675000001</v>
      </c>
      <c r="BE874" s="2">
        <f t="shared" si="223"/>
        <v>14.895348675000001</v>
      </c>
      <c r="BF874" s="2">
        <f t="shared" si="211"/>
        <v>1</v>
      </c>
      <c r="BG874" s="2"/>
      <c r="BH874" s="2">
        <f t="shared" si="212"/>
        <v>14.895348675000001</v>
      </c>
    </row>
    <row r="875" spans="1:60" x14ac:dyDescent="0.25">
      <c r="A875">
        <v>2251866</v>
      </c>
      <c r="B875">
        <v>161220210</v>
      </c>
      <c r="C875" t="s">
        <v>132</v>
      </c>
      <c r="D875">
        <v>2019</v>
      </c>
      <c r="E875">
        <v>0.14000000000000001</v>
      </c>
      <c r="F875">
        <v>448</v>
      </c>
      <c r="G875">
        <v>437</v>
      </c>
      <c r="H875">
        <v>0</v>
      </c>
      <c r="I875">
        <v>312255.52</v>
      </c>
      <c r="J875">
        <v>0</v>
      </c>
      <c r="K875">
        <v>0</v>
      </c>
      <c r="L875">
        <v>1</v>
      </c>
      <c r="M875" t="s">
        <v>1260</v>
      </c>
      <c r="N875">
        <v>210841</v>
      </c>
      <c r="O875">
        <v>53.6</v>
      </c>
      <c r="P875" t="s">
        <v>41</v>
      </c>
      <c r="Q875" t="s">
        <v>42</v>
      </c>
      <c r="R875" t="s">
        <v>42</v>
      </c>
      <c r="S875" s="1">
        <v>43606.437349537002</v>
      </c>
      <c r="T875" t="s">
        <v>144</v>
      </c>
      <c r="U875" t="s">
        <v>135</v>
      </c>
      <c r="V875" t="s">
        <v>1261</v>
      </c>
      <c r="W875" s="1">
        <v>37033</v>
      </c>
      <c r="Y875">
        <v>1228059685</v>
      </c>
      <c r="AA875">
        <v>100145096377</v>
      </c>
      <c r="AF875" t="s">
        <v>64</v>
      </c>
      <c r="AG875" t="s">
        <v>47</v>
      </c>
      <c r="AH875">
        <v>0</v>
      </c>
      <c r="AI875" t="s">
        <v>48</v>
      </c>
      <c r="AJ875">
        <v>499362.27740000002</v>
      </c>
      <c r="AK875">
        <v>9316.4603999999999</v>
      </c>
      <c r="AL875">
        <v>53.6</v>
      </c>
      <c r="AM875">
        <v>1002</v>
      </c>
      <c r="AN875" t="s">
        <v>49</v>
      </c>
      <c r="AO875" t="s">
        <v>50</v>
      </c>
      <c r="AP875" t="s">
        <v>51</v>
      </c>
      <c r="AR875">
        <f t="shared" si="213"/>
        <v>9316.4603999999999</v>
      </c>
      <c r="AS875">
        <f t="shared" si="214"/>
        <v>499362.27740000002</v>
      </c>
      <c r="AT875" s="2">
        <f t="shared" si="215"/>
        <v>20</v>
      </c>
      <c r="AU875" s="2">
        <f t="shared" si="216"/>
        <v>313033.06940000004</v>
      </c>
      <c r="AV875" s="3">
        <f t="shared" si="208"/>
        <v>1E-3</v>
      </c>
      <c r="AW875" s="2">
        <f t="shared" si="217"/>
        <v>313.03306940000004</v>
      </c>
      <c r="AX875" s="2">
        <f t="shared" si="209"/>
        <v>210841</v>
      </c>
      <c r="AY875" s="2">
        <f t="shared" si="210"/>
        <v>448</v>
      </c>
      <c r="AZ875" s="2">
        <f t="shared" si="218"/>
        <v>313.03306940000004</v>
      </c>
      <c r="BA875" s="2">
        <f t="shared" si="219"/>
        <v>313.03306940000004</v>
      </c>
      <c r="BB875" s="2">
        <f t="shared" si="220"/>
        <v>313.03306940000004</v>
      </c>
      <c r="BC875" s="2">
        <f t="shared" si="221"/>
        <v>313.03306940000004</v>
      </c>
      <c r="BD875" s="2">
        <f t="shared" si="222"/>
        <v>313.03306940000004</v>
      </c>
      <c r="BE875" s="2">
        <f t="shared" si="223"/>
        <v>313.03306940000004</v>
      </c>
      <c r="BF875" s="2">
        <f t="shared" si="211"/>
        <v>1</v>
      </c>
      <c r="BG875" s="2"/>
      <c r="BH875" s="2">
        <f t="shared" si="212"/>
        <v>313.03306940000004</v>
      </c>
    </row>
    <row r="876" spans="1:60" x14ac:dyDescent="0.25">
      <c r="A876">
        <v>2196738</v>
      </c>
      <c r="B876">
        <v>13091688</v>
      </c>
      <c r="C876" t="s">
        <v>132</v>
      </c>
      <c r="D876">
        <v>2019</v>
      </c>
      <c r="E876">
        <v>0.33</v>
      </c>
      <c r="F876">
        <v>3765</v>
      </c>
      <c r="G876">
        <v>0</v>
      </c>
      <c r="H876">
        <v>3673</v>
      </c>
      <c r="I876">
        <v>1112930.1100000001</v>
      </c>
      <c r="J876">
        <v>0</v>
      </c>
      <c r="K876">
        <v>0</v>
      </c>
      <c r="L876">
        <v>1</v>
      </c>
      <c r="M876" t="s">
        <v>1262</v>
      </c>
      <c r="N876">
        <v>751472.05</v>
      </c>
      <c r="O876">
        <v>71.099999999999994</v>
      </c>
      <c r="P876" t="s">
        <v>58</v>
      </c>
      <c r="Q876" t="s">
        <v>59</v>
      </c>
      <c r="R876" t="s">
        <v>60</v>
      </c>
      <c r="S876" s="1">
        <v>43606.437314814801</v>
      </c>
      <c r="T876" t="s">
        <v>144</v>
      </c>
      <c r="U876" t="s">
        <v>135</v>
      </c>
      <c r="V876" t="s">
        <v>1263</v>
      </c>
      <c r="W876" s="1">
        <v>37622</v>
      </c>
      <c r="Y876">
        <v>1228058035</v>
      </c>
      <c r="AA876">
        <v>100090472945</v>
      </c>
      <c r="AD876" t="s">
        <v>62</v>
      </c>
      <c r="AF876" t="s">
        <v>64</v>
      </c>
      <c r="AG876" t="s">
        <v>47</v>
      </c>
      <c r="AH876">
        <v>0</v>
      </c>
      <c r="AI876" t="s">
        <v>48</v>
      </c>
      <c r="AJ876">
        <v>661006.64650000003</v>
      </c>
      <c r="AK876">
        <v>9296.8585999999996</v>
      </c>
      <c r="AL876">
        <v>71.099999999999994</v>
      </c>
      <c r="AM876">
        <v>1002</v>
      </c>
      <c r="AN876" t="s">
        <v>49</v>
      </c>
      <c r="AO876" t="s">
        <v>50</v>
      </c>
      <c r="AP876" t="s">
        <v>51</v>
      </c>
      <c r="AR876">
        <f t="shared" si="213"/>
        <v>9296.8585999999996</v>
      </c>
      <c r="AS876">
        <f t="shared" si="214"/>
        <v>661006.64650000003</v>
      </c>
      <c r="AT876" s="2">
        <f t="shared" si="215"/>
        <v>20</v>
      </c>
      <c r="AU876" s="2">
        <f t="shared" si="216"/>
        <v>475069.47450000001</v>
      </c>
      <c r="AV876" s="3">
        <f t="shared" si="208"/>
        <v>1E-3</v>
      </c>
      <c r="AW876" s="2">
        <f t="shared" si="217"/>
        <v>475.06947450000001</v>
      </c>
      <c r="AX876" s="2">
        <f t="shared" si="209"/>
        <v>751472.05</v>
      </c>
      <c r="AY876" s="2" t="str">
        <f t="shared" si="210"/>
        <v>льгота</v>
      </c>
      <c r="AZ876" s="2">
        <f t="shared" si="218"/>
        <v>475.06947450000001</v>
      </c>
      <c r="BA876" s="2" t="str">
        <f t="shared" si="219"/>
        <v>льгота</v>
      </c>
      <c r="BB876" s="2">
        <f t="shared" si="220"/>
        <v>475.06947450000001</v>
      </c>
      <c r="BC876" s="2" t="str">
        <f t="shared" si="221"/>
        <v>льгота</v>
      </c>
      <c r="BD876" s="2">
        <f t="shared" si="222"/>
        <v>475.06947450000001</v>
      </c>
      <c r="BE876" s="2" t="str">
        <f t="shared" si="223"/>
        <v>льгота</v>
      </c>
      <c r="BF876" s="2" t="str">
        <f t="shared" si="211"/>
        <v>льгота</v>
      </c>
      <c r="BG876" s="2"/>
      <c r="BH876" s="2" t="str">
        <f t="shared" si="212"/>
        <v>льгота</v>
      </c>
    </row>
    <row r="877" spans="1:60" x14ac:dyDescent="0.25">
      <c r="A877">
        <v>2197947</v>
      </c>
      <c r="B877">
        <v>13095262</v>
      </c>
      <c r="C877" t="s">
        <v>132</v>
      </c>
      <c r="D877">
        <v>2019</v>
      </c>
      <c r="E877">
        <v>0.14000000000000001</v>
      </c>
      <c r="F877">
        <v>503</v>
      </c>
      <c r="G877">
        <v>0</v>
      </c>
      <c r="H877">
        <v>491</v>
      </c>
      <c r="I877">
        <v>350619.34</v>
      </c>
      <c r="J877">
        <v>0</v>
      </c>
      <c r="K877">
        <v>0</v>
      </c>
      <c r="L877">
        <v>1</v>
      </c>
      <c r="M877" t="s">
        <v>1264</v>
      </c>
      <c r="N877">
        <v>236745</v>
      </c>
      <c r="O877">
        <v>32.6</v>
      </c>
      <c r="P877" t="s">
        <v>58</v>
      </c>
      <c r="Q877" t="s">
        <v>59</v>
      </c>
      <c r="R877" t="s">
        <v>60</v>
      </c>
      <c r="S877" s="1">
        <v>43606.438287037003</v>
      </c>
      <c r="T877" t="s">
        <v>144</v>
      </c>
      <c r="U877" t="s">
        <v>135</v>
      </c>
      <c r="V877" t="s">
        <v>1265</v>
      </c>
      <c r="W877" s="1">
        <v>41227</v>
      </c>
      <c r="Y877">
        <v>1228097055</v>
      </c>
      <c r="AA877">
        <v>100095105484</v>
      </c>
      <c r="AD877" t="s">
        <v>62</v>
      </c>
      <c r="AF877" t="s">
        <v>64</v>
      </c>
      <c r="AG877" t="s">
        <v>47</v>
      </c>
      <c r="AH877">
        <v>0</v>
      </c>
      <c r="AI877" t="s">
        <v>48</v>
      </c>
      <c r="AJ877">
        <v>305116.36499999999</v>
      </c>
      <c r="AK877">
        <v>9359.3976999999995</v>
      </c>
      <c r="AL877">
        <v>32.6</v>
      </c>
      <c r="AM877">
        <v>1002</v>
      </c>
      <c r="AN877" t="s">
        <v>49</v>
      </c>
      <c r="AO877" t="s">
        <v>50</v>
      </c>
      <c r="AP877" t="s">
        <v>51</v>
      </c>
      <c r="AR877">
        <f t="shared" si="213"/>
        <v>9359.3976999999995</v>
      </c>
      <c r="AS877">
        <f t="shared" si="214"/>
        <v>305116.36499999999</v>
      </c>
      <c r="AT877" s="2">
        <f t="shared" si="215"/>
        <v>20</v>
      </c>
      <c r="AU877" s="2">
        <f t="shared" si="216"/>
        <v>117928.41099999999</v>
      </c>
      <c r="AV877" s="3">
        <f t="shared" si="208"/>
        <v>1E-3</v>
      </c>
      <c r="AW877" s="2">
        <f t="shared" si="217"/>
        <v>117.928411</v>
      </c>
      <c r="AX877" s="2">
        <f t="shared" si="209"/>
        <v>236745</v>
      </c>
      <c r="AY877" s="2" t="str">
        <f t="shared" si="210"/>
        <v>льгота</v>
      </c>
      <c r="AZ877" s="2">
        <f t="shared" si="218"/>
        <v>117.928411</v>
      </c>
      <c r="BA877" s="2" t="str">
        <f t="shared" si="219"/>
        <v>льгота</v>
      </c>
      <c r="BB877" s="2">
        <f t="shared" si="220"/>
        <v>117.928411</v>
      </c>
      <c r="BC877" s="2" t="str">
        <f t="shared" si="221"/>
        <v>льгота</v>
      </c>
      <c r="BD877" s="2">
        <f t="shared" si="222"/>
        <v>117.928411</v>
      </c>
      <c r="BE877" s="2" t="str">
        <f t="shared" si="223"/>
        <v>льгота</v>
      </c>
      <c r="BF877" s="2" t="str">
        <f t="shared" si="211"/>
        <v>льгота</v>
      </c>
      <c r="BG877" s="2"/>
      <c r="BH877" s="2" t="str">
        <f t="shared" si="212"/>
        <v>льгота</v>
      </c>
    </row>
    <row r="878" spans="1:60" x14ac:dyDescent="0.25">
      <c r="A878">
        <v>2191258</v>
      </c>
      <c r="B878">
        <v>13091674</v>
      </c>
      <c r="C878" t="s">
        <v>132</v>
      </c>
      <c r="D878">
        <v>2019</v>
      </c>
      <c r="E878">
        <v>0</v>
      </c>
      <c r="F878">
        <v>0</v>
      </c>
      <c r="G878">
        <v>0</v>
      </c>
      <c r="H878">
        <v>0</v>
      </c>
      <c r="I878">
        <v>0</v>
      </c>
      <c r="J878">
        <v>0</v>
      </c>
      <c r="K878">
        <v>0</v>
      </c>
      <c r="L878">
        <v>0.2</v>
      </c>
      <c r="M878" t="s">
        <v>1266</v>
      </c>
      <c r="N878">
        <v>230392.97</v>
      </c>
      <c r="O878">
        <v>49.2</v>
      </c>
      <c r="P878" t="s">
        <v>41</v>
      </c>
      <c r="Q878" t="s">
        <v>42</v>
      </c>
      <c r="R878" t="s">
        <v>42</v>
      </c>
      <c r="S878" s="1">
        <v>43607.412071759303</v>
      </c>
      <c r="T878" t="s">
        <v>144</v>
      </c>
      <c r="U878" t="s">
        <v>135</v>
      </c>
      <c r="V878" t="s">
        <v>1267</v>
      </c>
      <c r="W878" s="1">
        <v>43453</v>
      </c>
      <c r="Y878">
        <v>1228073244</v>
      </c>
      <c r="AA878">
        <v>100081094836</v>
      </c>
      <c r="AF878" t="s">
        <v>64</v>
      </c>
      <c r="AG878" t="s">
        <v>47</v>
      </c>
      <c r="AH878">
        <v>0</v>
      </c>
      <c r="AI878" t="s">
        <v>48</v>
      </c>
      <c r="AJ878">
        <v>458691.31959999999</v>
      </c>
      <c r="AK878">
        <v>9322.9943000000003</v>
      </c>
      <c r="AL878">
        <v>49.2</v>
      </c>
      <c r="AM878">
        <v>1002</v>
      </c>
      <c r="AN878" t="s">
        <v>49</v>
      </c>
      <c r="AO878" t="s">
        <v>50</v>
      </c>
      <c r="AP878" t="s">
        <v>51</v>
      </c>
      <c r="AR878">
        <f t="shared" si="213"/>
        <v>9322.9943000000003</v>
      </c>
      <c r="AS878">
        <f t="shared" si="214"/>
        <v>458691.31959999999</v>
      </c>
      <c r="AT878" s="2">
        <f t="shared" si="215"/>
        <v>20</v>
      </c>
      <c r="AU878" s="2">
        <f t="shared" si="216"/>
        <v>272231.43359999999</v>
      </c>
      <c r="AV878" s="3">
        <f t="shared" si="208"/>
        <v>1E-3</v>
      </c>
      <c r="AW878" s="2">
        <f t="shared" si="217"/>
        <v>54.446286720000003</v>
      </c>
      <c r="AX878" s="2">
        <f t="shared" si="209"/>
        <v>230392.97</v>
      </c>
      <c r="AY878" s="2">
        <f t="shared" si="210"/>
        <v>0</v>
      </c>
      <c r="AZ878" s="2">
        <f t="shared" si="218"/>
        <v>10.889257344000001</v>
      </c>
      <c r="BA878" s="2">
        <f t="shared" si="219"/>
        <v>10.889257344000001</v>
      </c>
      <c r="BB878" s="2">
        <f t="shared" si="220"/>
        <v>21.778514688000001</v>
      </c>
      <c r="BC878" s="2">
        <f t="shared" si="221"/>
        <v>21.778514688000001</v>
      </c>
      <c r="BD878" s="2">
        <f t="shared" si="222"/>
        <v>32.667772032000002</v>
      </c>
      <c r="BE878" s="2">
        <f t="shared" si="223"/>
        <v>32.667772032000002</v>
      </c>
      <c r="BF878" s="2">
        <f t="shared" si="211"/>
        <v>1.5</v>
      </c>
      <c r="BG878" s="2"/>
      <c r="BH878" s="2">
        <f t="shared" si="212"/>
        <v>23.956366156800005</v>
      </c>
    </row>
    <row r="879" spans="1:60" x14ac:dyDescent="0.25">
      <c r="A879">
        <v>2191259</v>
      </c>
      <c r="B879">
        <v>13091674</v>
      </c>
      <c r="C879" t="s">
        <v>132</v>
      </c>
      <c r="D879">
        <v>2019</v>
      </c>
      <c r="E879">
        <v>0.14000000000000001</v>
      </c>
      <c r="F879">
        <v>490</v>
      </c>
      <c r="G879">
        <v>398</v>
      </c>
      <c r="H879">
        <v>80</v>
      </c>
      <c r="I879">
        <v>341211.99</v>
      </c>
      <c r="J879">
        <v>0</v>
      </c>
      <c r="K879">
        <v>2</v>
      </c>
      <c r="L879">
        <v>1</v>
      </c>
      <c r="M879" t="s">
        <v>1266</v>
      </c>
      <c r="N879">
        <v>230392.97</v>
      </c>
      <c r="O879">
        <v>49.2</v>
      </c>
      <c r="P879" t="s">
        <v>58</v>
      </c>
      <c r="Q879" t="s">
        <v>59</v>
      </c>
      <c r="R879" t="s">
        <v>60</v>
      </c>
      <c r="S879" s="1">
        <v>43607.412013888897</v>
      </c>
      <c r="T879" t="s">
        <v>144</v>
      </c>
      <c r="U879" t="s">
        <v>135</v>
      </c>
      <c r="V879" t="s">
        <v>1267</v>
      </c>
      <c r="W879" s="1">
        <v>37392</v>
      </c>
      <c r="X879" s="1">
        <v>43453</v>
      </c>
      <c r="Y879">
        <v>1228131529</v>
      </c>
      <c r="AA879">
        <v>100097794858</v>
      </c>
      <c r="AD879" t="s">
        <v>62</v>
      </c>
      <c r="AF879" t="s">
        <v>64</v>
      </c>
      <c r="AG879" t="s">
        <v>47</v>
      </c>
      <c r="AH879">
        <v>0</v>
      </c>
      <c r="AI879" t="s">
        <v>48</v>
      </c>
      <c r="AJ879">
        <v>458691.31959999999</v>
      </c>
      <c r="AK879">
        <v>9322.9943000000003</v>
      </c>
      <c r="AL879">
        <v>49.2</v>
      </c>
      <c r="AM879">
        <v>1002</v>
      </c>
      <c r="AN879" t="s">
        <v>49</v>
      </c>
      <c r="AO879" t="s">
        <v>50</v>
      </c>
      <c r="AP879" t="s">
        <v>51</v>
      </c>
      <c r="AR879">
        <f t="shared" si="213"/>
        <v>9322.9943000000003</v>
      </c>
      <c r="AS879">
        <f t="shared" si="214"/>
        <v>458691.31959999999</v>
      </c>
      <c r="AT879" s="2">
        <f t="shared" si="215"/>
        <v>20</v>
      </c>
      <c r="AU879" s="2">
        <f t="shared" si="216"/>
        <v>272231.43359999999</v>
      </c>
      <c r="AV879" s="3">
        <f t="shared" si="208"/>
        <v>1E-3</v>
      </c>
      <c r="AW879" s="2">
        <f t="shared" si="217"/>
        <v>272.2314336</v>
      </c>
      <c r="AX879" s="2">
        <f t="shared" si="209"/>
        <v>230392.97</v>
      </c>
      <c r="AY879" s="2" t="str">
        <f t="shared" si="210"/>
        <v>льгота</v>
      </c>
      <c r="AZ879" s="2">
        <f t="shared" si="218"/>
        <v>272.2314336</v>
      </c>
      <c r="BA879" s="2" t="str">
        <f t="shared" si="219"/>
        <v>льгота</v>
      </c>
      <c r="BB879" s="2">
        <f t="shared" si="220"/>
        <v>272.2314336</v>
      </c>
      <c r="BC879" s="2" t="str">
        <f t="shared" si="221"/>
        <v>льгота</v>
      </c>
      <c r="BD879" s="2">
        <f t="shared" si="222"/>
        <v>272.2314336</v>
      </c>
      <c r="BE879" s="2" t="str">
        <f t="shared" si="223"/>
        <v>льгота</v>
      </c>
      <c r="BF879" s="2" t="str">
        <f t="shared" si="211"/>
        <v>льгота</v>
      </c>
      <c r="BG879" s="2"/>
      <c r="BH879" s="2" t="str">
        <f t="shared" si="212"/>
        <v>льгота</v>
      </c>
    </row>
    <row r="880" spans="1:60" x14ac:dyDescent="0.25">
      <c r="A880">
        <v>2191260</v>
      </c>
      <c r="B880">
        <v>13091674</v>
      </c>
      <c r="C880" t="s">
        <v>132</v>
      </c>
      <c r="D880">
        <v>2019</v>
      </c>
      <c r="E880">
        <v>0</v>
      </c>
      <c r="F880">
        <v>0</v>
      </c>
      <c r="G880">
        <v>0</v>
      </c>
      <c r="H880">
        <v>0</v>
      </c>
      <c r="I880">
        <v>0</v>
      </c>
      <c r="J880">
        <v>0</v>
      </c>
      <c r="K880">
        <v>0</v>
      </c>
      <c r="L880">
        <v>0.2</v>
      </c>
      <c r="M880" t="s">
        <v>1266</v>
      </c>
      <c r="N880">
        <v>230392.97</v>
      </c>
      <c r="O880">
        <v>49.2</v>
      </c>
      <c r="P880" t="s">
        <v>41</v>
      </c>
      <c r="Q880" t="s">
        <v>42</v>
      </c>
      <c r="R880" t="s">
        <v>42</v>
      </c>
      <c r="S880" s="1">
        <v>43607.411874999998</v>
      </c>
      <c r="T880" t="s">
        <v>144</v>
      </c>
      <c r="U880" t="s">
        <v>135</v>
      </c>
      <c r="V880" t="s">
        <v>1267</v>
      </c>
      <c r="W880" s="1">
        <v>43453</v>
      </c>
      <c r="Y880">
        <v>1228257492</v>
      </c>
      <c r="AA880">
        <v>100138254804</v>
      </c>
      <c r="AF880" t="s">
        <v>64</v>
      </c>
      <c r="AG880" t="s">
        <v>47</v>
      </c>
      <c r="AH880">
        <v>0</v>
      </c>
      <c r="AI880" t="s">
        <v>48</v>
      </c>
      <c r="AJ880">
        <v>458691.31959999999</v>
      </c>
      <c r="AK880">
        <v>9322.9943000000003</v>
      </c>
      <c r="AL880">
        <v>49.2</v>
      </c>
      <c r="AM880">
        <v>1002</v>
      </c>
      <c r="AN880" t="s">
        <v>49</v>
      </c>
      <c r="AO880" t="s">
        <v>50</v>
      </c>
      <c r="AP880" t="s">
        <v>51</v>
      </c>
      <c r="AR880">
        <f t="shared" si="213"/>
        <v>9322.9943000000003</v>
      </c>
      <c r="AS880">
        <f t="shared" si="214"/>
        <v>458691.31959999999</v>
      </c>
      <c r="AT880" s="2">
        <f t="shared" si="215"/>
        <v>20</v>
      </c>
      <c r="AU880" s="2">
        <f t="shared" si="216"/>
        <v>272231.43359999999</v>
      </c>
      <c r="AV880" s="3">
        <f t="shared" si="208"/>
        <v>1E-3</v>
      </c>
      <c r="AW880" s="2">
        <f t="shared" si="217"/>
        <v>54.446286720000003</v>
      </c>
      <c r="AX880" s="2">
        <f t="shared" si="209"/>
        <v>230392.97</v>
      </c>
      <c r="AY880" s="2">
        <f t="shared" si="210"/>
        <v>0</v>
      </c>
      <c r="AZ880" s="2">
        <f t="shared" si="218"/>
        <v>10.889257344000001</v>
      </c>
      <c r="BA880" s="2">
        <f t="shared" si="219"/>
        <v>10.889257344000001</v>
      </c>
      <c r="BB880" s="2">
        <f t="shared" si="220"/>
        <v>21.778514688000001</v>
      </c>
      <c r="BC880" s="2">
        <f t="shared" si="221"/>
        <v>21.778514688000001</v>
      </c>
      <c r="BD880" s="2">
        <f t="shared" si="222"/>
        <v>32.667772032000002</v>
      </c>
      <c r="BE880" s="2">
        <f t="shared" si="223"/>
        <v>32.667772032000002</v>
      </c>
      <c r="BF880" s="2">
        <f t="shared" si="211"/>
        <v>1.5</v>
      </c>
      <c r="BG880" s="2"/>
      <c r="BH880" s="2">
        <f t="shared" si="212"/>
        <v>23.956366156800005</v>
      </c>
    </row>
    <row r="881" spans="1:60" x14ac:dyDescent="0.25">
      <c r="A881">
        <v>2191261</v>
      </c>
      <c r="B881">
        <v>13091674</v>
      </c>
      <c r="C881" t="s">
        <v>132</v>
      </c>
      <c r="D881">
        <v>2019</v>
      </c>
      <c r="E881">
        <v>0</v>
      </c>
      <c r="F881">
        <v>0</v>
      </c>
      <c r="G881">
        <v>0</v>
      </c>
      <c r="H881">
        <v>0</v>
      </c>
      <c r="I881">
        <v>0</v>
      </c>
      <c r="J881">
        <v>0</v>
      </c>
      <c r="K881">
        <v>0</v>
      </c>
      <c r="L881">
        <v>0.2</v>
      </c>
      <c r="M881" t="s">
        <v>1266</v>
      </c>
      <c r="N881">
        <v>230392.97</v>
      </c>
      <c r="O881">
        <v>49.2</v>
      </c>
      <c r="P881" t="s">
        <v>41</v>
      </c>
      <c r="Q881" t="s">
        <v>42</v>
      </c>
      <c r="R881" t="s">
        <v>42</v>
      </c>
      <c r="S881" s="1">
        <v>43607.4121296296</v>
      </c>
      <c r="T881" t="s">
        <v>144</v>
      </c>
      <c r="U881" t="s">
        <v>135</v>
      </c>
      <c r="V881" t="s">
        <v>1267</v>
      </c>
      <c r="W881" s="1">
        <v>43453</v>
      </c>
      <c r="Y881">
        <v>1228073550</v>
      </c>
      <c r="AA881">
        <v>100139621594</v>
      </c>
      <c r="AF881" t="s">
        <v>64</v>
      </c>
      <c r="AG881" t="s">
        <v>47</v>
      </c>
      <c r="AH881">
        <v>0</v>
      </c>
      <c r="AI881" t="s">
        <v>48</v>
      </c>
      <c r="AJ881">
        <v>458691.31959999999</v>
      </c>
      <c r="AK881">
        <v>9322.9943000000003</v>
      </c>
      <c r="AL881">
        <v>49.2</v>
      </c>
      <c r="AM881">
        <v>1002</v>
      </c>
      <c r="AN881" t="s">
        <v>49</v>
      </c>
      <c r="AO881" t="s">
        <v>50</v>
      </c>
      <c r="AP881" t="s">
        <v>51</v>
      </c>
      <c r="AR881">
        <f t="shared" si="213"/>
        <v>9322.9943000000003</v>
      </c>
      <c r="AS881">
        <f t="shared" si="214"/>
        <v>458691.31959999999</v>
      </c>
      <c r="AT881" s="2">
        <f t="shared" si="215"/>
        <v>20</v>
      </c>
      <c r="AU881" s="2">
        <f t="shared" si="216"/>
        <v>272231.43359999999</v>
      </c>
      <c r="AV881" s="3">
        <f t="shared" si="208"/>
        <v>1E-3</v>
      </c>
      <c r="AW881" s="2">
        <f t="shared" si="217"/>
        <v>54.446286720000003</v>
      </c>
      <c r="AX881" s="2">
        <f t="shared" si="209"/>
        <v>230392.97</v>
      </c>
      <c r="AY881" s="2">
        <f t="shared" si="210"/>
        <v>0</v>
      </c>
      <c r="AZ881" s="2">
        <f t="shared" si="218"/>
        <v>10.889257344000001</v>
      </c>
      <c r="BA881" s="2">
        <f t="shared" si="219"/>
        <v>10.889257344000001</v>
      </c>
      <c r="BB881" s="2">
        <f t="shared" si="220"/>
        <v>21.778514688000001</v>
      </c>
      <c r="BC881" s="2">
        <f t="shared" si="221"/>
        <v>21.778514688000001</v>
      </c>
      <c r="BD881" s="2">
        <f t="shared" si="222"/>
        <v>32.667772032000002</v>
      </c>
      <c r="BE881" s="2">
        <f t="shared" si="223"/>
        <v>32.667772032000002</v>
      </c>
      <c r="BF881" s="2">
        <f t="shared" si="211"/>
        <v>1.5</v>
      </c>
      <c r="BG881" s="2"/>
      <c r="BH881" s="2">
        <f t="shared" si="212"/>
        <v>23.956366156800005</v>
      </c>
    </row>
    <row r="882" spans="1:60" x14ac:dyDescent="0.25">
      <c r="A882">
        <v>2191262</v>
      </c>
      <c r="B882">
        <v>13091674</v>
      </c>
      <c r="C882" t="s">
        <v>132</v>
      </c>
      <c r="D882">
        <v>2019</v>
      </c>
      <c r="E882">
        <v>0</v>
      </c>
      <c r="F882">
        <v>0</v>
      </c>
      <c r="G882">
        <v>0</v>
      </c>
      <c r="H882">
        <v>0</v>
      </c>
      <c r="I882">
        <v>0</v>
      </c>
      <c r="J882">
        <v>0</v>
      </c>
      <c r="K882">
        <v>0</v>
      </c>
      <c r="L882">
        <v>0.2</v>
      </c>
      <c r="M882" t="s">
        <v>1266</v>
      </c>
      <c r="N882">
        <v>230392.97</v>
      </c>
      <c r="O882">
        <v>49.2</v>
      </c>
      <c r="P882" t="s">
        <v>41</v>
      </c>
      <c r="Q882" t="s">
        <v>42</v>
      </c>
      <c r="R882" t="s">
        <v>42</v>
      </c>
      <c r="S882" s="1">
        <v>43607.412152777797</v>
      </c>
      <c r="T882" t="s">
        <v>144</v>
      </c>
      <c r="U882" t="s">
        <v>135</v>
      </c>
      <c r="V882" t="s">
        <v>1267</v>
      </c>
      <c r="W882" s="1">
        <v>43453</v>
      </c>
      <c r="Y882">
        <v>1228123770</v>
      </c>
      <c r="AA882">
        <v>2000115132882</v>
      </c>
      <c r="AF882" t="s">
        <v>64</v>
      </c>
      <c r="AG882" t="s">
        <v>47</v>
      </c>
      <c r="AH882">
        <v>0</v>
      </c>
      <c r="AI882" t="s">
        <v>48</v>
      </c>
      <c r="AJ882">
        <v>458691.31959999999</v>
      </c>
      <c r="AK882">
        <v>9322.9943000000003</v>
      </c>
      <c r="AL882">
        <v>49.2</v>
      </c>
      <c r="AM882">
        <v>1002</v>
      </c>
      <c r="AN882" t="s">
        <v>49</v>
      </c>
      <c r="AO882" t="s">
        <v>50</v>
      </c>
      <c r="AP882" t="s">
        <v>51</v>
      </c>
      <c r="AR882">
        <f t="shared" si="213"/>
        <v>9322.9943000000003</v>
      </c>
      <c r="AS882">
        <f t="shared" si="214"/>
        <v>458691.31959999999</v>
      </c>
      <c r="AT882" s="2">
        <f t="shared" si="215"/>
        <v>20</v>
      </c>
      <c r="AU882" s="2">
        <f t="shared" si="216"/>
        <v>272231.43359999999</v>
      </c>
      <c r="AV882" s="3">
        <f t="shared" si="208"/>
        <v>1E-3</v>
      </c>
      <c r="AW882" s="2">
        <f t="shared" si="217"/>
        <v>54.446286720000003</v>
      </c>
      <c r="AX882" s="2">
        <f t="shared" si="209"/>
        <v>230392.97</v>
      </c>
      <c r="AY882" s="2">
        <f t="shared" si="210"/>
        <v>0</v>
      </c>
      <c r="AZ882" s="2">
        <f t="shared" si="218"/>
        <v>10.889257344000001</v>
      </c>
      <c r="BA882" s="2">
        <f t="shared" si="219"/>
        <v>10.889257344000001</v>
      </c>
      <c r="BB882" s="2">
        <f t="shared" si="220"/>
        <v>21.778514688000001</v>
      </c>
      <c r="BC882" s="2">
        <f t="shared" si="221"/>
        <v>21.778514688000001</v>
      </c>
      <c r="BD882" s="2">
        <f t="shared" si="222"/>
        <v>32.667772032000002</v>
      </c>
      <c r="BE882" s="2">
        <f t="shared" si="223"/>
        <v>32.667772032000002</v>
      </c>
      <c r="BF882" s="2">
        <f t="shared" si="211"/>
        <v>1.5</v>
      </c>
      <c r="BG882" s="2"/>
      <c r="BH882" s="2">
        <f t="shared" si="212"/>
        <v>23.956366156800005</v>
      </c>
    </row>
    <row r="883" spans="1:60" x14ac:dyDescent="0.25">
      <c r="A883">
        <v>2182770</v>
      </c>
      <c r="B883">
        <v>13150175</v>
      </c>
      <c r="C883" t="s">
        <v>132</v>
      </c>
      <c r="D883">
        <v>2019</v>
      </c>
      <c r="E883">
        <v>0.04</v>
      </c>
      <c r="F883">
        <v>90</v>
      </c>
      <c r="G883">
        <v>0</v>
      </c>
      <c r="H883">
        <v>88</v>
      </c>
      <c r="I883">
        <v>218814.79</v>
      </c>
      <c r="J883">
        <v>0</v>
      </c>
      <c r="K883">
        <v>0</v>
      </c>
      <c r="L883">
        <v>1</v>
      </c>
      <c r="M883" t="s">
        <v>1268</v>
      </c>
      <c r="N883">
        <v>147748</v>
      </c>
      <c r="O883">
        <v>39.1</v>
      </c>
      <c r="P883" t="s">
        <v>58</v>
      </c>
      <c r="Q883" t="s">
        <v>59</v>
      </c>
      <c r="R883" t="s">
        <v>60</v>
      </c>
      <c r="S883" s="1">
        <v>43606.434363425898</v>
      </c>
      <c r="T883" t="s">
        <v>144</v>
      </c>
      <c r="U883" t="s">
        <v>135</v>
      </c>
      <c r="V883" t="s">
        <v>1269</v>
      </c>
      <c r="W883" s="1">
        <v>40253</v>
      </c>
      <c r="Y883">
        <v>1227942089</v>
      </c>
      <c r="AA883">
        <v>100097808878</v>
      </c>
      <c r="AD883" t="s">
        <v>62</v>
      </c>
      <c r="AF883" t="s">
        <v>64</v>
      </c>
      <c r="AG883" t="s">
        <v>47</v>
      </c>
      <c r="AH883">
        <v>0</v>
      </c>
      <c r="AI883" t="s">
        <v>48</v>
      </c>
      <c r="AJ883">
        <v>365295.50750000001</v>
      </c>
      <c r="AK883">
        <v>9342.5961000000007</v>
      </c>
      <c r="AL883">
        <v>39.1</v>
      </c>
      <c r="AM883">
        <v>1002</v>
      </c>
      <c r="AN883" t="s">
        <v>49</v>
      </c>
      <c r="AO883" t="s">
        <v>50</v>
      </c>
      <c r="AP883" t="s">
        <v>51</v>
      </c>
      <c r="AR883">
        <f t="shared" si="213"/>
        <v>9342.5961000000007</v>
      </c>
      <c r="AS883">
        <f t="shared" si="214"/>
        <v>365295.50750000001</v>
      </c>
      <c r="AT883" s="2">
        <f t="shared" si="215"/>
        <v>20</v>
      </c>
      <c r="AU883" s="2">
        <f t="shared" si="216"/>
        <v>178443.58549999999</v>
      </c>
      <c r="AV883" s="3">
        <f t="shared" si="208"/>
        <v>1E-3</v>
      </c>
      <c r="AW883" s="2">
        <f t="shared" si="217"/>
        <v>178.44358549999998</v>
      </c>
      <c r="AX883" s="2">
        <f t="shared" si="209"/>
        <v>147748</v>
      </c>
      <c r="AY883" s="2" t="str">
        <f t="shared" si="210"/>
        <v>льгота</v>
      </c>
      <c r="AZ883" s="2">
        <f t="shared" si="218"/>
        <v>178.44358549999998</v>
      </c>
      <c r="BA883" s="2" t="str">
        <f t="shared" si="219"/>
        <v>льгота</v>
      </c>
      <c r="BB883" s="2">
        <f t="shared" si="220"/>
        <v>178.44358549999998</v>
      </c>
      <c r="BC883" s="2" t="str">
        <f t="shared" si="221"/>
        <v>льгота</v>
      </c>
      <c r="BD883" s="2">
        <f t="shared" si="222"/>
        <v>178.44358549999998</v>
      </c>
      <c r="BE883" s="2" t="str">
        <f t="shared" si="223"/>
        <v>льгота</v>
      </c>
      <c r="BF883" s="2" t="str">
        <f t="shared" si="211"/>
        <v>льгота</v>
      </c>
      <c r="BG883" s="2"/>
      <c r="BH883" s="2" t="str">
        <f t="shared" si="212"/>
        <v>льгота</v>
      </c>
    </row>
    <row r="884" spans="1:60" x14ac:dyDescent="0.25">
      <c r="A884">
        <v>2210570</v>
      </c>
      <c r="B884">
        <v>13145898</v>
      </c>
      <c r="C884" t="s">
        <v>132</v>
      </c>
      <c r="D884">
        <v>2019</v>
      </c>
      <c r="E884">
        <v>0.14000000000000001</v>
      </c>
      <c r="F884">
        <v>606</v>
      </c>
      <c r="G884">
        <v>591</v>
      </c>
      <c r="H884">
        <v>0</v>
      </c>
      <c r="I884">
        <v>422040.57</v>
      </c>
      <c r="J884">
        <v>0</v>
      </c>
      <c r="K884">
        <v>0</v>
      </c>
      <c r="L884">
        <v>1</v>
      </c>
      <c r="M884" t="s">
        <v>1270</v>
      </c>
      <c r="N884">
        <v>284970</v>
      </c>
      <c r="O884">
        <v>50.4</v>
      </c>
      <c r="P884" t="s">
        <v>41</v>
      </c>
      <c r="Q884" t="s">
        <v>42</v>
      </c>
      <c r="R884" t="s">
        <v>42</v>
      </c>
      <c r="S884" s="1">
        <v>43606.458078703698</v>
      </c>
      <c r="T884" t="s">
        <v>144</v>
      </c>
      <c r="U884" t="s">
        <v>135</v>
      </c>
      <c r="V884" t="s">
        <v>1271</v>
      </c>
      <c r="W884" s="1">
        <v>39869</v>
      </c>
      <c r="Y884">
        <v>1228938041</v>
      </c>
      <c r="AA884">
        <v>100097809284</v>
      </c>
      <c r="AF884" t="s">
        <v>64</v>
      </c>
      <c r="AG884" t="s">
        <v>47</v>
      </c>
      <c r="AH884">
        <v>0</v>
      </c>
      <c r="AI884" t="s">
        <v>48</v>
      </c>
      <c r="AJ884">
        <v>469784.826</v>
      </c>
      <c r="AK884">
        <v>9321.1275000000005</v>
      </c>
      <c r="AL884">
        <v>50.4</v>
      </c>
      <c r="AM884">
        <v>1002</v>
      </c>
      <c r="AN884" t="s">
        <v>49</v>
      </c>
      <c r="AO884" t="s">
        <v>50</v>
      </c>
      <c r="AP884" t="s">
        <v>51</v>
      </c>
      <c r="AR884">
        <f t="shared" si="213"/>
        <v>9321.1275000000005</v>
      </c>
      <c r="AS884">
        <f t="shared" si="214"/>
        <v>469784.826</v>
      </c>
      <c r="AT884" s="2">
        <f t="shared" si="215"/>
        <v>20</v>
      </c>
      <c r="AU884" s="2">
        <f t="shared" si="216"/>
        <v>283362.27599999995</v>
      </c>
      <c r="AV884" s="3">
        <f t="shared" si="208"/>
        <v>1E-3</v>
      </c>
      <c r="AW884" s="2">
        <f t="shared" si="217"/>
        <v>283.36227599999995</v>
      </c>
      <c r="AX884" s="2">
        <f t="shared" si="209"/>
        <v>284970</v>
      </c>
      <c r="AY884" s="2">
        <f t="shared" si="210"/>
        <v>606</v>
      </c>
      <c r="AZ884" s="2">
        <f t="shared" si="218"/>
        <v>283.36227599999995</v>
      </c>
      <c r="BA884" s="2">
        <f t="shared" si="219"/>
        <v>283.36227599999995</v>
      </c>
      <c r="BB884" s="2">
        <f t="shared" si="220"/>
        <v>283.36227599999995</v>
      </c>
      <c r="BC884" s="2">
        <f t="shared" si="221"/>
        <v>283.36227599999995</v>
      </c>
      <c r="BD884" s="2">
        <f t="shared" si="222"/>
        <v>283.36227599999995</v>
      </c>
      <c r="BE884" s="2">
        <f t="shared" si="223"/>
        <v>283.36227599999995</v>
      </c>
      <c r="BF884" s="2">
        <f t="shared" si="211"/>
        <v>1</v>
      </c>
      <c r="BG884" s="2"/>
      <c r="BH884" s="2">
        <f t="shared" si="212"/>
        <v>283.36227599999995</v>
      </c>
    </row>
    <row r="885" spans="1:60" x14ac:dyDescent="0.25">
      <c r="A885">
        <v>2202239</v>
      </c>
      <c r="B885">
        <v>13150406</v>
      </c>
      <c r="C885" t="s">
        <v>132</v>
      </c>
      <c r="D885">
        <v>2019</v>
      </c>
      <c r="E885">
        <v>0.04</v>
      </c>
      <c r="F885">
        <v>100</v>
      </c>
      <c r="G885">
        <v>98</v>
      </c>
      <c r="H885">
        <v>0</v>
      </c>
      <c r="I885">
        <v>244245.48</v>
      </c>
      <c r="J885">
        <v>0</v>
      </c>
      <c r="K885">
        <v>0</v>
      </c>
      <c r="L885">
        <v>0.5</v>
      </c>
      <c r="M885" t="s">
        <v>1272</v>
      </c>
      <c r="N885">
        <v>329838.59999999998</v>
      </c>
      <c r="O885">
        <v>55.6</v>
      </c>
      <c r="P885" t="s">
        <v>41</v>
      </c>
      <c r="Q885" t="s">
        <v>42</v>
      </c>
      <c r="R885" t="s">
        <v>42</v>
      </c>
      <c r="S885" s="1">
        <v>43606.440011574101</v>
      </c>
      <c r="T885" t="s">
        <v>144</v>
      </c>
      <c r="U885" t="s">
        <v>135</v>
      </c>
      <c r="V885" t="s">
        <v>1273</v>
      </c>
      <c r="W885" s="1">
        <v>40163</v>
      </c>
      <c r="Y885">
        <v>1228169399</v>
      </c>
      <c r="AA885">
        <v>100055099246</v>
      </c>
      <c r="AF885" t="s">
        <v>64</v>
      </c>
      <c r="AG885" t="s">
        <v>47</v>
      </c>
      <c r="AH885">
        <v>0</v>
      </c>
      <c r="AI885" t="s">
        <v>48</v>
      </c>
      <c r="AJ885">
        <v>517839.50160000002</v>
      </c>
      <c r="AK885">
        <v>9313.6600999999991</v>
      </c>
      <c r="AL885">
        <v>55.6</v>
      </c>
      <c r="AM885">
        <v>1002</v>
      </c>
      <c r="AN885" t="s">
        <v>49</v>
      </c>
      <c r="AO885" t="s">
        <v>50</v>
      </c>
      <c r="AP885" t="s">
        <v>51</v>
      </c>
      <c r="AR885">
        <f t="shared" si="213"/>
        <v>9313.6600999999991</v>
      </c>
      <c r="AS885">
        <f t="shared" si="214"/>
        <v>517839.50160000002</v>
      </c>
      <c r="AT885" s="2">
        <f t="shared" si="215"/>
        <v>20</v>
      </c>
      <c r="AU885" s="2">
        <f t="shared" si="216"/>
        <v>331566.29960000003</v>
      </c>
      <c r="AV885" s="3">
        <f t="shared" si="208"/>
        <v>1E-3</v>
      </c>
      <c r="AW885" s="2">
        <f t="shared" si="217"/>
        <v>165.78314980000002</v>
      </c>
      <c r="AX885" s="2">
        <f t="shared" si="209"/>
        <v>329838.59999999998</v>
      </c>
      <c r="AY885" s="2">
        <f t="shared" si="210"/>
        <v>100</v>
      </c>
      <c r="AZ885" s="2">
        <f t="shared" si="218"/>
        <v>113.15662996</v>
      </c>
      <c r="BA885" s="2">
        <f t="shared" si="219"/>
        <v>113.15662996</v>
      </c>
      <c r="BB885" s="2">
        <f t="shared" si="220"/>
        <v>126.31325992000001</v>
      </c>
      <c r="BC885" s="2">
        <f t="shared" si="221"/>
        <v>126.31325992000001</v>
      </c>
      <c r="BD885" s="2">
        <f t="shared" si="222"/>
        <v>139.46988988000001</v>
      </c>
      <c r="BE885" s="2">
        <f t="shared" si="223"/>
        <v>139.46988988000001</v>
      </c>
      <c r="BF885" s="2">
        <f t="shared" si="211"/>
        <v>1.1041587396947297</v>
      </c>
      <c r="BG885" s="2"/>
      <c r="BH885" s="2">
        <f t="shared" si="212"/>
        <v>138.94458591200001</v>
      </c>
    </row>
    <row r="886" spans="1:60" x14ac:dyDescent="0.25">
      <c r="A886">
        <v>2202240</v>
      </c>
      <c r="B886">
        <v>13150406</v>
      </c>
      <c r="C886" t="s">
        <v>132</v>
      </c>
      <c r="D886">
        <v>2019</v>
      </c>
      <c r="E886">
        <v>0.04</v>
      </c>
      <c r="F886">
        <v>100</v>
      </c>
      <c r="G886">
        <v>0</v>
      </c>
      <c r="H886">
        <v>98</v>
      </c>
      <c r="I886">
        <v>244245.48</v>
      </c>
      <c r="J886">
        <v>0</v>
      </c>
      <c r="K886">
        <v>0</v>
      </c>
      <c r="L886">
        <v>0.5</v>
      </c>
      <c r="M886" t="s">
        <v>1272</v>
      </c>
      <c r="N886">
        <v>329838.59999999998</v>
      </c>
      <c r="O886">
        <v>55.6</v>
      </c>
      <c r="P886" t="s">
        <v>58</v>
      </c>
      <c r="Q886" t="s">
        <v>59</v>
      </c>
      <c r="R886" t="s">
        <v>60</v>
      </c>
      <c r="S886" s="1">
        <v>43606.459560185198</v>
      </c>
      <c r="T886" t="s">
        <v>144</v>
      </c>
      <c r="U886" t="s">
        <v>135</v>
      </c>
      <c r="V886" t="s">
        <v>1273</v>
      </c>
      <c r="W886" s="1">
        <v>41115</v>
      </c>
      <c r="Y886">
        <v>1228997012</v>
      </c>
      <c r="AA886">
        <v>100095928089</v>
      </c>
      <c r="AD886" t="s">
        <v>62</v>
      </c>
      <c r="AF886" t="s">
        <v>64</v>
      </c>
      <c r="AG886" t="s">
        <v>47</v>
      </c>
      <c r="AH886">
        <v>0</v>
      </c>
      <c r="AI886" t="s">
        <v>48</v>
      </c>
      <c r="AJ886">
        <v>517839.50160000002</v>
      </c>
      <c r="AK886">
        <v>9313.6600999999991</v>
      </c>
      <c r="AL886">
        <v>55.6</v>
      </c>
      <c r="AM886">
        <v>1002</v>
      </c>
      <c r="AN886" t="s">
        <v>49</v>
      </c>
      <c r="AO886" t="s">
        <v>50</v>
      </c>
      <c r="AP886" t="s">
        <v>51</v>
      </c>
      <c r="AR886">
        <f t="shared" si="213"/>
        <v>9313.6600999999991</v>
      </c>
      <c r="AS886">
        <f t="shared" si="214"/>
        <v>517839.50160000002</v>
      </c>
      <c r="AT886" s="2">
        <f t="shared" si="215"/>
        <v>20</v>
      </c>
      <c r="AU886" s="2">
        <f t="shared" si="216"/>
        <v>331566.29960000003</v>
      </c>
      <c r="AV886" s="3">
        <f t="shared" si="208"/>
        <v>1E-3</v>
      </c>
      <c r="AW886" s="2">
        <f t="shared" si="217"/>
        <v>165.78314980000002</v>
      </c>
      <c r="AX886" s="2">
        <f t="shared" si="209"/>
        <v>329838.59999999998</v>
      </c>
      <c r="AY886" s="2" t="str">
        <f t="shared" si="210"/>
        <v>льгота</v>
      </c>
      <c r="AZ886" s="2">
        <f t="shared" si="218"/>
        <v>165.78314980000002</v>
      </c>
      <c r="BA886" s="2" t="str">
        <f t="shared" si="219"/>
        <v>льгота</v>
      </c>
      <c r="BB886" s="2">
        <f t="shared" si="220"/>
        <v>165.78314980000002</v>
      </c>
      <c r="BC886" s="2" t="str">
        <f t="shared" si="221"/>
        <v>льгота</v>
      </c>
      <c r="BD886" s="2">
        <f t="shared" si="222"/>
        <v>165.78314980000002</v>
      </c>
      <c r="BE886" s="2" t="str">
        <f t="shared" si="223"/>
        <v>льгота</v>
      </c>
      <c r="BF886" s="2" t="str">
        <f t="shared" si="211"/>
        <v>льгота</v>
      </c>
      <c r="BG886" s="2"/>
      <c r="BH886" s="2" t="str">
        <f t="shared" si="212"/>
        <v>льгота</v>
      </c>
    </row>
    <row r="887" spans="1:60" x14ac:dyDescent="0.25">
      <c r="A887">
        <v>2248625</v>
      </c>
      <c r="B887">
        <v>151475019</v>
      </c>
      <c r="C887" t="s">
        <v>132</v>
      </c>
      <c r="D887">
        <v>2019</v>
      </c>
      <c r="E887">
        <v>0.14000000000000001</v>
      </c>
      <c r="F887">
        <v>570</v>
      </c>
      <c r="G887">
        <v>556</v>
      </c>
      <c r="H887">
        <v>0</v>
      </c>
      <c r="I887">
        <v>397238.26</v>
      </c>
      <c r="J887">
        <v>0</v>
      </c>
      <c r="K887">
        <v>0</v>
      </c>
      <c r="L887">
        <v>1</v>
      </c>
      <c r="M887" t="s">
        <v>1274</v>
      </c>
      <c r="N887">
        <v>268223</v>
      </c>
      <c r="O887">
        <v>53.6</v>
      </c>
      <c r="P887" t="s">
        <v>41</v>
      </c>
      <c r="Q887" t="s">
        <v>42</v>
      </c>
      <c r="R887" t="s">
        <v>42</v>
      </c>
      <c r="S887" s="1">
        <v>43606.4581944444</v>
      </c>
      <c r="T887" t="s">
        <v>144</v>
      </c>
      <c r="U887" t="s">
        <v>135</v>
      </c>
      <c r="V887" t="s">
        <v>1275</v>
      </c>
      <c r="W887" s="1">
        <v>35431</v>
      </c>
      <c r="Y887">
        <v>1228942857</v>
      </c>
      <c r="AA887">
        <v>100161061593</v>
      </c>
      <c r="AF887" t="s">
        <v>64</v>
      </c>
      <c r="AG887" t="s">
        <v>47</v>
      </c>
      <c r="AH887">
        <v>0</v>
      </c>
      <c r="AI887" t="s">
        <v>48</v>
      </c>
      <c r="AJ887">
        <v>499362.27740000002</v>
      </c>
      <c r="AK887">
        <v>9316.4603999999999</v>
      </c>
      <c r="AL887">
        <v>53.6</v>
      </c>
      <c r="AM887">
        <v>1002</v>
      </c>
      <c r="AN887" t="s">
        <v>49</v>
      </c>
      <c r="AO887" t="s">
        <v>50</v>
      </c>
      <c r="AP887" t="s">
        <v>51</v>
      </c>
      <c r="AR887">
        <f t="shared" si="213"/>
        <v>9316.4603999999999</v>
      </c>
      <c r="AS887">
        <f t="shared" si="214"/>
        <v>499362.27740000002</v>
      </c>
      <c r="AT887" s="2">
        <f t="shared" si="215"/>
        <v>20</v>
      </c>
      <c r="AU887" s="2">
        <f t="shared" si="216"/>
        <v>313033.06940000004</v>
      </c>
      <c r="AV887" s="3">
        <f t="shared" si="208"/>
        <v>1E-3</v>
      </c>
      <c r="AW887" s="2">
        <f t="shared" si="217"/>
        <v>313.03306940000004</v>
      </c>
      <c r="AX887" s="2">
        <f t="shared" si="209"/>
        <v>268223</v>
      </c>
      <c r="AY887" s="2">
        <f t="shared" si="210"/>
        <v>570</v>
      </c>
      <c r="AZ887" s="2">
        <f t="shared" si="218"/>
        <v>313.03306940000004</v>
      </c>
      <c r="BA887" s="2">
        <f t="shared" si="219"/>
        <v>313.03306940000004</v>
      </c>
      <c r="BB887" s="2">
        <f t="shared" si="220"/>
        <v>313.03306940000004</v>
      </c>
      <c r="BC887" s="2">
        <f t="shared" si="221"/>
        <v>313.03306940000004</v>
      </c>
      <c r="BD887" s="2">
        <f t="shared" si="222"/>
        <v>313.03306940000004</v>
      </c>
      <c r="BE887" s="2">
        <f t="shared" si="223"/>
        <v>313.03306940000004</v>
      </c>
      <c r="BF887" s="2">
        <f t="shared" si="211"/>
        <v>1</v>
      </c>
      <c r="BG887" s="2"/>
      <c r="BH887" s="2">
        <f t="shared" si="212"/>
        <v>313.03306940000004</v>
      </c>
    </row>
    <row r="888" spans="1:60" x14ac:dyDescent="0.25">
      <c r="A888">
        <v>2202946</v>
      </c>
      <c r="B888">
        <v>13091687</v>
      </c>
      <c r="C888" t="s">
        <v>132</v>
      </c>
      <c r="D888">
        <v>2019</v>
      </c>
      <c r="E888">
        <v>0.04</v>
      </c>
      <c r="F888">
        <v>100</v>
      </c>
      <c r="G888">
        <v>98</v>
      </c>
      <c r="H888">
        <v>0</v>
      </c>
      <c r="I888">
        <v>244690.23</v>
      </c>
      <c r="J888">
        <v>0</v>
      </c>
      <c r="K888">
        <v>0</v>
      </c>
      <c r="L888">
        <v>1</v>
      </c>
      <c r="M888" t="s">
        <v>1276</v>
      </c>
      <c r="N888">
        <v>165219.6</v>
      </c>
      <c r="O888">
        <v>53.2</v>
      </c>
      <c r="P888" t="s">
        <v>41</v>
      </c>
      <c r="Q888" t="s">
        <v>42</v>
      </c>
      <c r="R888" t="s">
        <v>42</v>
      </c>
      <c r="S888" s="1">
        <v>43606.436979166698</v>
      </c>
      <c r="T888" t="s">
        <v>144</v>
      </c>
      <c r="U888" t="s">
        <v>135</v>
      </c>
      <c r="V888" t="s">
        <v>1277</v>
      </c>
      <c r="W888" s="1">
        <v>42814</v>
      </c>
      <c r="Y888">
        <v>1228044469</v>
      </c>
      <c r="AA888">
        <v>100133931709</v>
      </c>
      <c r="AF888" t="s">
        <v>64</v>
      </c>
      <c r="AG888" t="s">
        <v>47</v>
      </c>
      <c r="AH888">
        <v>0</v>
      </c>
      <c r="AI888" t="s">
        <v>48</v>
      </c>
      <c r="AJ888">
        <v>495685.35019999999</v>
      </c>
      <c r="AK888">
        <v>9317.3937999999998</v>
      </c>
      <c r="AL888">
        <v>53.2</v>
      </c>
      <c r="AM888">
        <v>1002</v>
      </c>
      <c r="AN888" t="s">
        <v>49</v>
      </c>
      <c r="AO888" t="s">
        <v>50</v>
      </c>
      <c r="AP888" t="s">
        <v>51</v>
      </c>
      <c r="AR888">
        <f t="shared" si="213"/>
        <v>9317.3937999999998</v>
      </c>
      <c r="AS888">
        <f t="shared" si="214"/>
        <v>495685.35019999999</v>
      </c>
      <c r="AT888" s="2">
        <f t="shared" si="215"/>
        <v>20</v>
      </c>
      <c r="AU888" s="2">
        <f t="shared" si="216"/>
        <v>309337.4742</v>
      </c>
      <c r="AV888" s="3">
        <f t="shared" si="208"/>
        <v>1E-3</v>
      </c>
      <c r="AW888" s="2">
        <f t="shared" si="217"/>
        <v>309.33747420000003</v>
      </c>
      <c r="AX888" s="2">
        <f t="shared" si="209"/>
        <v>165219.6</v>
      </c>
      <c r="AY888" s="2">
        <f t="shared" si="210"/>
        <v>100</v>
      </c>
      <c r="AZ888" s="2">
        <f t="shared" si="218"/>
        <v>141.86749484000001</v>
      </c>
      <c r="BA888" s="2">
        <f t="shared" si="219"/>
        <v>141.86749484000001</v>
      </c>
      <c r="BB888" s="2">
        <f t="shared" si="220"/>
        <v>183.73498968000001</v>
      </c>
      <c r="BC888" s="2">
        <f t="shared" si="221"/>
        <v>183.73498968000001</v>
      </c>
      <c r="BD888" s="2">
        <f t="shared" si="222"/>
        <v>225.60248452000002</v>
      </c>
      <c r="BE888" s="2">
        <f t="shared" si="223"/>
        <v>225.60248452000002</v>
      </c>
      <c r="BF888" s="2">
        <f t="shared" si="211"/>
        <v>1.2278689263972968</v>
      </c>
      <c r="BG888" s="2"/>
      <c r="BH888" s="2">
        <f t="shared" si="212"/>
        <v>202.10848864800002</v>
      </c>
    </row>
    <row r="889" spans="1:60" x14ac:dyDescent="0.25">
      <c r="A889">
        <v>2221016</v>
      </c>
      <c r="B889">
        <v>120304071</v>
      </c>
      <c r="C889" t="s">
        <v>132</v>
      </c>
      <c r="D889">
        <v>2019</v>
      </c>
      <c r="E889">
        <v>0.04</v>
      </c>
      <c r="F889">
        <v>58</v>
      </c>
      <c r="G889">
        <v>57</v>
      </c>
      <c r="H889">
        <v>0</v>
      </c>
      <c r="I889">
        <v>142156.45000000001</v>
      </c>
      <c r="J889">
        <v>0</v>
      </c>
      <c r="K889">
        <v>0</v>
      </c>
      <c r="L889">
        <v>1</v>
      </c>
      <c r="M889" t="s">
        <v>1278</v>
      </c>
      <c r="N889">
        <v>95986.8</v>
      </c>
      <c r="O889">
        <v>46.6</v>
      </c>
      <c r="P889" t="s">
        <v>41</v>
      </c>
      <c r="Q889" t="s">
        <v>42</v>
      </c>
      <c r="R889" t="s">
        <v>42</v>
      </c>
      <c r="S889" s="1">
        <v>43606.457349536999</v>
      </c>
      <c r="T889" t="s">
        <v>144</v>
      </c>
      <c r="U889" t="s">
        <v>135</v>
      </c>
      <c r="V889" t="s">
        <v>1279</v>
      </c>
      <c r="W889" s="1">
        <v>41512</v>
      </c>
      <c r="Y889">
        <v>1228906212</v>
      </c>
      <c r="AA889">
        <v>100099921746</v>
      </c>
      <c r="AF889" t="s">
        <v>64</v>
      </c>
      <c r="AG889" t="s">
        <v>47</v>
      </c>
      <c r="AH889">
        <v>0</v>
      </c>
      <c r="AI889" t="s">
        <v>48</v>
      </c>
      <c r="AJ889">
        <v>434669.02120000002</v>
      </c>
      <c r="AK889">
        <v>9327.6614000000009</v>
      </c>
      <c r="AL889">
        <v>46.6</v>
      </c>
      <c r="AM889">
        <v>1002</v>
      </c>
      <c r="AN889" t="s">
        <v>49</v>
      </c>
      <c r="AO889" t="s">
        <v>50</v>
      </c>
      <c r="AP889" t="s">
        <v>51</v>
      </c>
      <c r="AR889">
        <f t="shared" si="213"/>
        <v>9327.6614000000009</v>
      </c>
      <c r="AS889">
        <f t="shared" si="214"/>
        <v>434669.02120000002</v>
      </c>
      <c r="AT889" s="2">
        <f t="shared" si="215"/>
        <v>20</v>
      </c>
      <c r="AU889" s="2">
        <f t="shared" si="216"/>
        <v>248115.79320000001</v>
      </c>
      <c r="AV889" s="3">
        <f t="shared" si="208"/>
        <v>1E-3</v>
      </c>
      <c r="AW889" s="2">
        <f t="shared" si="217"/>
        <v>248.11579320000001</v>
      </c>
      <c r="AX889" s="2">
        <f t="shared" si="209"/>
        <v>95986.8</v>
      </c>
      <c r="AY889" s="2">
        <f t="shared" si="210"/>
        <v>58</v>
      </c>
      <c r="AZ889" s="2">
        <f t="shared" si="218"/>
        <v>96.023158640000005</v>
      </c>
      <c r="BA889" s="2">
        <f t="shared" si="219"/>
        <v>96.023158640000005</v>
      </c>
      <c r="BB889" s="2">
        <f t="shared" si="220"/>
        <v>134.04631728000001</v>
      </c>
      <c r="BC889" s="2">
        <f t="shared" si="221"/>
        <v>134.04631728000001</v>
      </c>
      <c r="BD889" s="2">
        <f t="shared" si="222"/>
        <v>172.06947592</v>
      </c>
      <c r="BE889" s="2">
        <f t="shared" si="223"/>
        <v>172.06947592</v>
      </c>
      <c r="BF889" s="2">
        <f t="shared" si="211"/>
        <v>1.2836568688461323</v>
      </c>
      <c r="BG889" s="2"/>
      <c r="BH889" s="2">
        <f t="shared" si="212"/>
        <v>147.45094900800004</v>
      </c>
    </row>
    <row r="890" spans="1:60" x14ac:dyDescent="0.25">
      <c r="A890">
        <v>2208017</v>
      </c>
      <c r="B890">
        <v>13166641</v>
      </c>
      <c r="C890" t="s">
        <v>132</v>
      </c>
      <c r="D890">
        <v>2019</v>
      </c>
      <c r="E890">
        <v>0.14000000000000001</v>
      </c>
      <c r="F890">
        <v>657</v>
      </c>
      <c r="G890">
        <v>641</v>
      </c>
      <c r="H890">
        <v>0</v>
      </c>
      <c r="I890">
        <v>458128.1</v>
      </c>
      <c r="J890">
        <v>0</v>
      </c>
      <c r="K890">
        <v>0</v>
      </c>
      <c r="L890">
        <v>0.5</v>
      </c>
      <c r="M890" t="s">
        <v>1280</v>
      </c>
      <c r="N890">
        <v>618674</v>
      </c>
      <c r="O890">
        <v>80.099999999999994</v>
      </c>
      <c r="P890" t="s">
        <v>41</v>
      </c>
      <c r="Q890" t="s">
        <v>42</v>
      </c>
      <c r="R890" t="s">
        <v>42</v>
      </c>
      <c r="S890" s="1">
        <v>43606.453506944403</v>
      </c>
      <c r="T890" t="s">
        <v>144</v>
      </c>
      <c r="U890" t="s">
        <v>135</v>
      </c>
      <c r="V890" t="s">
        <v>1281</v>
      </c>
      <c r="W890" s="1">
        <v>40617</v>
      </c>
      <c r="Y890">
        <v>1228736746</v>
      </c>
      <c r="AA890">
        <v>100091759471</v>
      </c>
      <c r="AF890" t="s">
        <v>64</v>
      </c>
      <c r="AG890" t="s">
        <v>47</v>
      </c>
      <c r="AH890">
        <v>0</v>
      </c>
      <c r="AI890" t="s">
        <v>48</v>
      </c>
      <c r="AJ890">
        <v>744080.23510000005</v>
      </c>
      <c r="AK890">
        <v>9289.3912</v>
      </c>
      <c r="AL890">
        <v>80.099999999999994</v>
      </c>
      <c r="AM890">
        <v>1002</v>
      </c>
      <c r="AN890" t="s">
        <v>49</v>
      </c>
      <c r="AO890" t="s">
        <v>50</v>
      </c>
      <c r="AP890" t="s">
        <v>51</v>
      </c>
      <c r="AR890">
        <f t="shared" si="213"/>
        <v>9289.3912</v>
      </c>
      <c r="AS890">
        <f t="shared" si="214"/>
        <v>744080.23510000005</v>
      </c>
      <c r="AT890" s="2">
        <f t="shared" si="215"/>
        <v>20</v>
      </c>
      <c r="AU890" s="2">
        <f t="shared" si="216"/>
        <v>558292.41110000003</v>
      </c>
      <c r="AV890" s="3">
        <f t="shared" si="208"/>
        <v>1E-3</v>
      </c>
      <c r="AW890" s="2">
        <f t="shared" si="217"/>
        <v>279.14620555000005</v>
      </c>
      <c r="AX890" s="2">
        <f t="shared" si="209"/>
        <v>618674</v>
      </c>
      <c r="AY890" s="2">
        <f t="shared" si="210"/>
        <v>657</v>
      </c>
      <c r="AZ890" s="2">
        <f t="shared" si="218"/>
        <v>279.14620555000005</v>
      </c>
      <c r="BA890" s="2">
        <f t="shared" si="219"/>
        <v>279.14620555000005</v>
      </c>
      <c r="BB890" s="2">
        <f t="shared" si="220"/>
        <v>279.14620555000005</v>
      </c>
      <c r="BC890" s="2">
        <f t="shared" si="221"/>
        <v>279.14620555000005</v>
      </c>
      <c r="BD890" s="2">
        <f t="shared" si="222"/>
        <v>279.14620555000005</v>
      </c>
      <c r="BE890" s="2">
        <f t="shared" si="223"/>
        <v>279.14620555000005</v>
      </c>
      <c r="BF890" s="2">
        <f t="shared" si="211"/>
        <v>1</v>
      </c>
      <c r="BG890" s="2"/>
      <c r="BH890" s="2">
        <f t="shared" si="212"/>
        <v>279.14620555000005</v>
      </c>
    </row>
    <row r="891" spans="1:60" x14ac:dyDescent="0.25">
      <c r="A891">
        <v>2208018</v>
      </c>
      <c r="B891">
        <v>13166641</v>
      </c>
      <c r="C891" t="s">
        <v>132</v>
      </c>
      <c r="D891">
        <v>2019</v>
      </c>
      <c r="E891">
        <v>0.14000000000000001</v>
      </c>
      <c r="F891">
        <v>657</v>
      </c>
      <c r="G891">
        <v>0</v>
      </c>
      <c r="H891">
        <v>641</v>
      </c>
      <c r="I891">
        <v>458128.1</v>
      </c>
      <c r="J891">
        <v>0</v>
      </c>
      <c r="K891">
        <v>0</v>
      </c>
      <c r="L891">
        <v>0.5</v>
      </c>
      <c r="M891" t="s">
        <v>1280</v>
      </c>
      <c r="N891">
        <v>618674</v>
      </c>
      <c r="O891">
        <v>80.099999999999994</v>
      </c>
      <c r="P891" t="s">
        <v>58</v>
      </c>
      <c r="Q891" t="s">
        <v>59</v>
      </c>
      <c r="R891" t="s">
        <v>60</v>
      </c>
      <c r="S891" s="1">
        <v>43606.441770833299</v>
      </c>
      <c r="T891" t="s">
        <v>144</v>
      </c>
      <c r="U891" t="s">
        <v>135</v>
      </c>
      <c r="V891" t="s">
        <v>1281</v>
      </c>
      <c r="W891" s="1">
        <v>40617</v>
      </c>
      <c r="Y891">
        <v>1228241013</v>
      </c>
      <c r="AA891">
        <v>100139879391</v>
      </c>
      <c r="AD891" t="s">
        <v>62</v>
      </c>
      <c r="AF891" t="s">
        <v>64</v>
      </c>
      <c r="AG891" t="s">
        <v>47</v>
      </c>
      <c r="AH891">
        <v>0</v>
      </c>
      <c r="AI891" t="s">
        <v>48</v>
      </c>
      <c r="AJ891">
        <v>744080.23510000005</v>
      </c>
      <c r="AK891">
        <v>9289.3912</v>
      </c>
      <c r="AL891">
        <v>80.099999999999994</v>
      </c>
      <c r="AM891">
        <v>1002</v>
      </c>
      <c r="AN891" t="s">
        <v>49</v>
      </c>
      <c r="AO891" t="s">
        <v>50</v>
      </c>
      <c r="AP891" t="s">
        <v>51</v>
      </c>
      <c r="AR891">
        <f t="shared" si="213"/>
        <v>9289.3912</v>
      </c>
      <c r="AS891">
        <f t="shared" si="214"/>
        <v>744080.23510000005</v>
      </c>
      <c r="AT891" s="2">
        <f t="shared" si="215"/>
        <v>20</v>
      </c>
      <c r="AU891" s="2">
        <f t="shared" si="216"/>
        <v>558292.41110000003</v>
      </c>
      <c r="AV891" s="3">
        <f t="shared" si="208"/>
        <v>1E-3</v>
      </c>
      <c r="AW891" s="2">
        <f t="shared" si="217"/>
        <v>279.14620555000005</v>
      </c>
      <c r="AX891" s="2">
        <f t="shared" si="209"/>
        <v>618674</v>
      </c>
      <c r="AY891" s="2" t="str">
        <f t="shared" si="210"/>
        <v>льгота</v>
      </c>
      <c r="AZ891" s="2">
        <f t="shared" si="218"/>
        <v>279.14620555000005</v>
      </c>
      <c r="BA891" s="2" t="str">
        <f t="shared" si="219"/>
        <v>льгота</v>
      </c>
      <c r="BB891" s="2">
        <f t="shared" si="220"/>
        <v>279.14620555000005</v>
      </c>
      <c r="BC891" s="2" t="str">
        <f t="shared" si="221"/>
        <v>льгота</v>
      </c>
      <c r="BD891" s="2">
        <f t="shared" si="222"/>
        <v>279.14620555000005</v>
      </c>
      <c r="BE891" s="2" t="str">
        <f t="shared" si="223"/>
        <v>льгота</v>
      </c>
      <c r="BF891" s="2" t="str">
        <f t="shared" si="211"/>
        <v>льгота</v>
      </c>
      <c r="BG891" s="2"/>
      <c r="BH891" s="2" t="str">
        <f t="shared" si="212"/>
        <v>льгота</v>
      </c>
    </row>
    <row r="892" spans="1:60" x14ac:dyDescent="0.25">
      <c r="A892">
        <v>2250444</v>
      </c>
      <c r="B892">
        <v>157539731</v>
      </c>
      <c r="C892" t="s">
        <v>132</v>
      </c>
      <c r="D892">
        <v>2019</v>
      </c>
      <c r="E892">
        <v>0.04</v>
      </c>
      <c r="F892">
        <v>0</v>
      </c>
      <c r="G892">
        <v>0</v>
      </c>
      <c r="H892">
        <v>0</v>
      </c>
      <c r="I892">
        <v>1.73</v>
      </c>
      <c r="J892">
        <v>0</v>
      </c>
      <c r="K892">
        <v>0</v>
      </c>
      <c r="L892">
        <v>1</v>
      </c>
      <c r="M892" t="s">
        <v>1282</v>
      </c>
      <c r="N892">
        <v>1.17</v>
      </c>
      <c r="O892">
        <v>46.2</v>
      </c>
      <c r="P892" t="s">
        <v>41</v>
      </c>
      <c r="Q892" t="s">
        <v>42</v>
      </c>
      <c r="R892" t="s">
        <v>42</v>
      </c>
      <c r="S892" s="1">
        <v>43606.4601273148</v>
      </c>
      <c r="T892" t="s">
        <v>144</v>
      </c>
      <c r="U892" t="s">
        <v>135</v>
      </c>
      <c r="V892" t="s">
        <v>1283</v>
      </c>
      <c r="W892" s="1">
        <v>41026</v>
      </c>
      <c r="Y892">
        <v>1229018973</v>
      </c>
      <c r="AA892">
        <v>100097814969</v>
      </c>
      <c r="AF892" t="s">
        <v>64</v>
      </c>
      <c r="AG892" t="s">
        <v>47</v>
      </c>
      <c r="AH892">
        <v>0</v>
      </c>
      <c r="AI892" t="s">
        <v>48</v>
      </c>
      <c r="AJ892">
        <v>430981.07980000001</v>
      </c>
      <c r="AK892">
        <v>9328.5948000000008</v>
      </c>
      <c r="AL892">
        <v>46.2</v>
      </c>
      <c r="AM892">
        <v>1002</v>
      </c>
      <c r="AN892" t="s">
        <v>49</v>
      </c>
      <c r="AO892" t="s">
        <v>50</v>
      </c>
      <c r="AP892" t="s">
        <v>51</v>
      </c>
      <c r="AR892">
        <f t="shared" si="213"/>
        <v>9328.5948000000008</v>
      </c>
      <c r="AS892">
        <f t="shared" si="214"/>
        <v>430981.07980000001</v>
      </c>
      <c r="AT892" s="2">
        <f t="shared" si="215"/>
        <v>20</v>
      </c>
      <c r="AU892" s="2">
        <f t="shared" si="216"/>
        <v>244409.1838</v>
      </c>
      <c r="AV892" s="3">
        <f t="shared" si="208"/>
        <v>1E-3</v>
      </c>
      <c r="AW892" s="2">
        <f t="shared" si="217"/>
        <v>244.40918379999999</v>
      </c>
      <c r="AX892" s="2">
        <f t="shared" si="209"/>
        <v>1.17</v>
      </c>
      <c r="AY892" s="2">
        <f t="shared" si="210"/>
        <v>0</v>
      </c>
      <c r="AZ892" s="2">
        <f t="shared" si="218"/>
        <v>48.881836759999999</v>
      </c>
      <c r="BA892" s="2">
        <f t="shared" si="219"/>
        <v>48.881836759999999</v>
      </c>
      <c r="BB892" s="2">
        <f t="shared" si="220"/>
        <v>97.763673519999998</v>
      </c>
      <c r="BC892" s="2">
        <f t="shared" si="221"/>
        <v>97.763673519999998</v>
      </c>
      <c r="BD892" s="2">
        <f t="shared" si="222"/>
        <v>146.64551028</v>
      </c>
      <c r="BE892" s="2">
        <f t="shared" si="223"/>
        <v>146.64551028</v>
      </c>
      <c r="BF892" s="2">
        <f t="shared" si="211"/>
        <v>1.5</v>
      </c>
      <c r="BG892" s="2"/>
      <c r="BH892" s="2">
        <f t="shared" si="212"/>
        <v>107.54004087200001</v>
      </c>
    </row>
    <row r="893" spans="1:60" x14ac:dyDescent="0.25">
      <c r="A893">
        <v>2200777</v>
      </c>
      <c r="B893">
        <v>13095341</v>
      </c>
      <c r="C893" t="s">
        <v>132</v>
      </c>
      <c r="D893">
        <v>2019</v>
      </c>
      <c r="E893">
        <v>0.33</v>
      </c>
      <c r="F893">
        <v>1679</v>
      </c>
      <c r="G893">
        <v>0</v>
      </c>
      <c r="H893">
        <v>1638</v>
      </c>
      <c r="I893">
        <v>496269.1</v>
      </c>
      <c r="J893">
        <v>0</v>
      </c>
      <c r="K893">
        <v>0</v>
      </c>
      <c r="L893">
        <v>1</v>
      </c>
      <c r="M893" t="s">
        <v>1284</v>
      </c>
      <c r="N893">
        <v>335090.55</v>
      </c>
      <c r="O893">
        <v>43.9</v>
      </c>
      <c r="P893" t="s">
        <v>58</v>
      </c>
      <c r="Q893" t="s">
        <v>59</v>
      </c>
      <c r="R893" t="s">
        <v>60</v>
      </c>
      <c r="S893" s="1">
        <v>43606.459155092598</v>
      </c>
      <c r="T893" t="s">
        <v>144</v>
      </c>
      <c r="U893" t="s">
        <v>135</v>
      </c>
      <c r="V893" t="s">
        <v>1285</v>
      </c>
      <c r="W893" s="1">
        <v>40841</v>
      </c>
      <c r="Y893">
        <v>1228981813</v>
      </c>
      <c r="AA893">
        <v>100091759458</v>
      </c>
      <c r="AD893" t="s">
        <v>62</v>
      </c>
      <c r="AF893" t="s">
        <v>64</v>
      </c>
      <c r="AG893" t="s">
        <v>47</v>
      </c>
      <c r="AH893">
        <v>0</v>
      </c>
      <c r="AI893" t="s">
        <v>48</v>
      </c>
      <c r="AJ893">
        <v>409689.22120000003</v>
      </c>
      <c r="AK893">
        <v>9332.3284999999996</v>
      </c>
      <c r="AL893">
        <v>43.9</v>
      </c>
      <c r="AM893">
        <v>1002</v>
      </c>
      <c r="AN893" t="s">
        <v>49</v>
      </c>
      <c r="AO893" t="s">
        <v>50</v>
      </c>
      <c r="AP893" t="s">
        <v>51</v>
      </c>
      <c r="AR893">
        <f t="shared" si="213"/>
        <v>9332.3284999999996</v>
      </c>
      <c r="AS893">
        <f t="shared" si="214"/>
        <v>409689.22120000003</v>
      </c>
      <c r="AT893" s="2">
        <f t="shared" si="215"/>
        <v>20</v>
      </c>
      <c r="AU893" s="2">
        <f t="shared" si="216"/>
        <v>223042.65120000002</v>
      </c>
      <c r="AV893" s="3">
        <f t="shared" si="208"/>
        <v>1E-3</v>
      </c>
      <c r="AW893" s="2">
        <f t="shared" si="217"/>
        <v>223.04265120000002</v>
      </c>
      <c r="AX893" s="2">
        <f t="shared" si="209"/>
        <v>335090.55</v>
      </c>
      <c r="AY893" s="2" t="str">
        <f t="shared" si="210"/>
        <v>льгота</v>
      </c>
      <c r="AZ893" s="2">
        <f t="shared" si="218"/>
        <v>223.04265120000002</v>
      </c>
      <c r="BA893" s="2" t="str">
        <f t="shared" si="219"/>
        <v>льгота</v>
      </c>
      <c r="BB893" s="2">
        <f t="shared" si="220"/>
        <v>223.04265120000002</v>
      </c>
      <c r="BC893" s="2" t="str">
        <f t="shared" si="221"/>
        <v>льгота</v>
      </c>
      <c r="BD893" s="2">
        <f t="shared" si="222"/>
        <v>223.04265120000002</v>
      </c>
      <c r="BE893" s="2" t="str">
        <f t="shared" si="223"/>
        <v>льгота</v>
      </c>
      <c r="BF893" s="2" t="str">
        <f t="shared" si="211"/>
        <v>льгота</v>
      </c>
      <c r="BG893" s="2"/>
      <c r="BH893" s="2" t="str">
        <f t="shared" si="212"/>
        <v>льгота</v>
      </c>
    </row>
    <row r="894" spans="1:60" x14ac:dyDescent="0.25">
      <c r="A894">
        <v>2251581</v>
      </c>
      <c r="B894">
        <v>159277093</v>
      </c>
      <c r="C894" t="s">
        <v>132</v>
      </c>
      <c r="D894">
        <v>2019</v>
      </c>
      <c r="E894">
        <v>0.14000000000000001</v>
      </c>
      <c r="F894">
        <v>579</v>
      </c>
      <c r="G894">
        <v>565</v>
      </c>
      <c r="H894">
        <v>0</v>
      </c>
      <c r="I894">
        <v>403666.45</v>
      </c>
      <c r="J894">
        <v>0</v>
      </c>
      <c r="K894">
        <v>0</v>
      </c>
      <c r="L894">
        <v>1</v>
      </c>
      <c r="M894" t="s">
        <v>1286</v>
      </c>
      <c r="N894">
        <v>272563.44</v>
      </c>
      <c r="O894">
        <v>54.1</v>
      </c>
      <c r="P894" t="s">
        <v>41</v>
      </c>
      <c r="Q894" t="s">
        <v>42</v>
      </c>
      <c r="R894" t="s">
        <v>42</v>
      </c>
      <c r="S894" s="1">
        <v>43606.435023148202</v>
      </c>
      <c r="T894" t="s">
        <v>144</v>
      </c>
      <c r="U894" t="s">
        <v>135</v>
      </c>
      <c r="V894" t="s">
        <v>1287</v>
      </c>
      <c r="W894" s="1">
        <v>39980</v>
      </c>
      <c r="Y894">
        <v>1227968050</v>
      </c>
      <c r="AA894">
        <v>100139533861</v>
      </c>
      <c r="AF894" t="s">
        <v>64</v>
      </c>
      <c r="AG894" t="s">
        <v>47</v>
      </c>
      <c r="AH894">
        <v>0</v>
      </c>
      <c r="AI894" t="s">
        <v>48</v>
      </c>
      <c r="AJ894">
        <v>503970.00530000002</v>
      </c>
      <c r="AK894">
        <v>9315.5269000000008</v>
      </c>
      <c r="AL894">
        <v>54.1</v>
      </c>
      <c r="AM894">
        <v>1002</v>
      </c>
      <c r="AN894" t="s">
        <v>49</v>
      </c>
      <c r="AO894" t="s">
        <v>50</v>
      </c>
      <c r="AP894" t="s">
        <v>51</v>
      </c>
      <c r="AR894">
        <f t="shared" si="213"/>
        <v>9315.5269000000008</v>
      </c>
      <c r="AS894">
        <f t="shared" si="214"/>
        <v>503970.00530000002</v>
      </c>
      <c r="AT894" s="2">
        <f t="shared" si="215"/>
        <v>20</v>
      </c>
      <c r="AU894" s="2">
        <f t="shared" si="216"/>
        <v>317659.46730000002</v>
      </c>
      <c r="AV894" s="3">
        <f t="shared" si="208"/>
        <v>1E-3</v>
      </c>
      <c r="AW894" s="2">
        <f t="shared" si="217"/>
        <v>317.65946730000002</v>
      </c>
      <c r="AX894" s="2">
        <f t="shared" si="209"/>
        <v>272563.44</v>
      </c>
      <c r="AY894" s="2">
        <f t="shared" si="210"/>
        <v>579</v>
      </c>
      <c r="AZ894" s="2">
        <f t="shared" si="218"/>
        <v>317.65946730000002</v>
      </c>
      <c r="BA894" s="2">
        <f t="shared" si="219"/>
        <v>317.65946730000002</v>
      </c>
      <c r="BB894" s="2">
        <f t="shared" si="220"/>
        <v>317.65946730000002</v>
      </c>
      <c r="BC894" s="2">
        <f t="shared" si="221"/>
        <v>317.65946730000002</v>
      </c>
      <c r="BD894" s="2">
        <f t="shared" si="222"/>
        <v>317.65946730000002</v>
      </c>
      <c r="BE894" s="2">
        <f t="shared" si="223"/>
        <v>317.65946730000002</v>
      </c>
      <c r="BF894" s="2">
        <f t="shared" si="211"/>
        <v>1</v>
      </c>
      <c r="BG894" s="2"/>
      <c r="BH894" s="2">
        <f t="shared" si="212"/>
        <v>317.65946730000002</v>
      </c>
    </row>
    <row r="895" spans="1:60" x14ac:dyDescent="0.25">
      <c r="A895">
        <v>2245819</v>
      </c>
      <c r="B895">
        <v>142373013</v>
      </c>
      <c r="C895" t="s">
        <v>132</v>
      </c>
      <c r="D895">
        <v>2019</v>
      </c>
      <c r="E895">
        <v>0.14000000000000001</v>
      </c>
      <c r="F895">
        <v>530</v>
      </c>
      <c r="G895">
        <v>517</v>
      </c>
      <c r="H895">
        <v>0</v>
      </c>
      <c r="I895">
        <v>369161.46</v>
      </c>
      <c r="J895">
        <v>0</v>
      </c>
      <c r="K895">
        <v>0</v>
      </c>
      <c r="L895">
        <v>1</v>
      </c>
      <c r="M895" t="s">
        <v>1288</v>
      </c>
      <c r="N895">
        <v>249265</v>
      </c>
      <c r="O895">
        <v>60.6</v>
      </c>
      <c r="P895" t="s">
        <v>41</v>
      </c>
      <c r="Q895" t="s">
        <v>42</v>
      </c>
      <c r="R895" t="s">
        <v>42</v>
      </c>
      <c r="S895" s="1">
        <v>43606.438182870399</v>
      </c>
      <c r="T895" t="s">
        <v>144</v>
      </c>
      <c r="U895" t="s">
        <v>135</v>
      </c>
      <c r="V895" t="s">
        <v>1289</v>
      </c>
      <c r="W895" s="1">
        <v>40035</v>
      </c>
      <c r="Y895">
        <v>1228093140</v>
      </c>
      <c r="AA895">
        <v>100097794826</v>
      </c>
      <c r="AF895" t="s">
        <v>64</v>
      </c>
      <c r="AG895" t="s">
        <v>47</v>
      </c>
      <c r="AH895">
        <v>0</v>
      </c>
      <c r="AI895" t="s">
        <v>48</v>
      </c>
      <c r="AJ895">
        <v>564068.4118</v>
      </c>
      <c r="AK895">
        <v>9308.0596000000005</v>
      </c>
      <c r="AL895">
        <v>60.6</v>
      </c>
      <c r="AM895">
        <v>1002</v>
      </c>
      <c r="AN895" t="s">
        <v>49</v>
      </c>
      <c r="AO895" t="s">
        <v>50</v>
      </c>
      <c r="AP895" t="s">
        <v>51</v>
      </c>
      <c r="AR895">
        <f t="shared" si="213"/>
        <v>9308.0596000000005</v>
      </c>
      <c r="AS895">
        <f t="shared" si="214"/>
        <v>564068.4118</v>
      </c>
      <c r="AT895" s="2">
        <f t="shared" si="215"/>
        <v>20</v>
      </c>
      <c r="AU895" s="2">
        <f t="shared" si="216"/>
        <v>377907.21979999996</v>
      </c>
      <c r="AV895" s="3">
        <f t="shared" si="208"/>
        <v>1E-3</v>
      </c>
      <c r="AW895" s="2">
        <f t="shared" si="217"/>
        <v>377.90721979999995</v>
      </c>
      <c r="AX895" s="2">
        <f t="shared" si="209"/>
        <v>249265</v>
      </c>
      <c r="AY895" s="2">
        <f t="shared" si="210"/>
        <v>530</v>
      </c>
      <c r="AZ895" s="2">
        <f t="shared" si="218"/>
        <v>377.90721979999995</v>
      </c>
      <c r="BA895" s="2">
        <f t="shared" si="219"/>
        <v>377.90721979999995</v>
      </c>
      <c r="BB895" s="2">
        <f t="shared" si="220"/>
        <v>377.90721979999995</v>
      </c>
      <c r="BC895" s="2">
        <f t="shared" si="221"/>
        <v>377.90721979999995</v>
      </c>
      <c r="BD895" s="2">
        <f t="shared" si="222"/>
        <v>377.90721979999995</v>
      </c>
      <c r="BE895" s="2">
        <f t="shared" si="223"/>
        <v>377.90721979999995</v>
      </c>
      <c r="BF895" s="2">
        <f t="shared" si="211"/>
        <v>1</v>
      </c>
      <c r="BG895" s="2"/>
      <c r="BH895" s="2">
        <f t="shared" si="212"/>
        <v>377.90721979999995</v>
      </c>
    </row>
    <row r="896" spans="1:60" x14ac:dyDescent="0.25">
      <c r="A896">
        <v>2189927</v>
      </c>
      <c r="B896">
        <v>13162004</v>
      </c>
      <c r="C896" t="s">
        <v>132</v>
      </c>
      <c r="D896">
        <v>2019</v>
      </c>
      <c r="E896">
        <v>0.04</v>
      </c>
      <c r="F896">
        <v>45</v>
      </c>
      <c r="G896">
        <v>44</v>
      </c>
      <c r="H896">
        <v>0</v>
      </c>
      <c r="I896">
        <v>109204.94</v>
      </c>
      <c r="J896">
        <v>0</v>
      </c>
      <c r="K896">
        <v>0</v>
      </c>
      <c r="L896">
        <v>0.5</v>
      </c>
      <c r="M896" t="s">
        <v>1290</v>
      </c>
      <c r="N896">
        <v>147474.6</v>
      </c>
      <c r="O896">
        <v>40.1</v>
      </c>
      <c r="P896" t="s">
        <v>41</v>
      </c>
      <c r="Q896" t="s">
        <v>42</v>
      </c>
      <c r="R896" t="s">
        <v>42</v>
      </c>
      <c r="S896" s="1">
        <v>43606.430787037003</v>
      </c>
      <c r="T896" t="s">
        <v>144</v>
      </c>
      <c r="U896" t="s">
        <v>135</v>
      </c>
      <c r="V896" t="s">
        <v>1291</v>
      </c>
      <c r="W896" s="1">
        <v>40330</v>
      </c>
      <c r="Y896">
        <v>1227798869</v>
      </c>
      <c r="AA896">
        <v>100097808503</v>
      </c>
      <c r="AF896" t="s">
        <v>64</v>
      </c>
      <c r="AG896" t="s">
        <v>47</v>
      </c>
      <c r="AH896">
        <v>0</v>
      </c>
      <c r="AI896" t="s">
        <v>48</v>
      </c>
      <c r="AJ896">
        <v>374525.81559999997</v>
      </c>
      <c r="AK896">
        <v>9339.7958999999992</v>
      </c>
      <c r="AL896">
        <v>40.1</v>
      </c>
      <c r="AM896">
        <v>1002</v>
      </c>
      <c r="AN896" t="s">
        <v>49</v>
      </c>
      <c r="AO896" t="s">
        <v>50</v>
      </c>
      <c r="AP896" t="s">
        <v>51</v>
      </c>
      <c r="AR896">
        <f t="shared" si="213"/>
        <v>9339.7958999999992</v>
      </c>
      <c r="AS896">
        <f t="shared" si="214"/>
        <v>374525.81559999997</v>
      </c>
      <c r="AT896" s="2">
        <f t="shared" si="215"/>
        <v>20</v>
      </c>
      <c r="AU896" s="2">
        <f t="shared" si="216"/>
        <v>187729.8976</v>
      </c>
      <c r="AV896" s="3">
        <f t="shared" si="208"/>
        <v>1E-3</v>
      </c>
      <c r="AW896" s="2">
        <f t="shared" si="217"/>
        <v>93.864948799999993</v>
      </c>
      <c r="AX896" s="2">
        <f t="shared" si="209"/>
        <v>147474.6</v>
      </c>
      <c r="AY896" s="2">
        <f t="shared" si="210"/>
        <v>45</v>
      </c>
      <c r="AZ896" s="2">
        <f t="shared" si="218"/>
        <v>54.772989760000002</v>
      </c>
      <c r="BA896" s="2">
        <f t="shared" si="219"/>
        <v>54.772989760000002</v>
      </c>
      <c r="BB896" s="2">
        <f t="shared" si="220"/>
        <v>64.545979520000003</v>
      </c>
      <c r="BC896" s="2">
        <f t="shared" si="221"/>
        <v>64.545979520000003</v>
      </c>
      <c r="BD896" s="2">
        <f t="shared" si="222"/>
        <v>74.31896927999999</v>
      </c>
      <c r="BE896" s="2">
        <f t="shared" si="223"/>
        <v>74.31896927999999</v>
      </c>
      <c r="BF896" s="2">
        <f t="shared" si="211"/>
        <v>1.1514112859186181</v>
      </c>
      <c r="BG896" s="2"/>
      <c r="BH896" s="2">
        <f t="shared" si="212"/>
        <v>71.000577472000003</v>
      </c>
    </row>
    <row r="897" spans="1:60" x14ac:dyDescent="0.25">
      <c r="A897">
        <v>2189928</v>
      </c>
      <c r="B897">
        <v>13162004</v>
      </c>
      <c r="C897" t="s">
        <v>132</v>
      </c>
      <c r="D897">
        <v>2019</v>
      </c>
      <c r="E897">
        <v>0.04</v>
      </c>
      <c r="F897">
        <v>45</v>
      </c>
      <c r="G897">
        <v>0</v>
      </c>
      <c r="H897">
        <v>44</v>
      </c>
      <c r="I897">
        <v>109204.94</v>
      </c>
      <c r="J897">
        <v>0</v>
      </c>
      <c r="K897">
        <v>0</v>
      </c>
      <c r="L897">
        <v>0.5</v>
      </c>
      <c r="M897" t="s">
        <v>1290</v>
      </c>
      <c r="N897">
        <v>147474.6</v>
      </c>
      <c r="O897">
        <v>40.1</v>
      </c>
      <c r="P897" t="s">
        <v>58</v>
      </c>
      <c r="Q897" t="s">
        <v>59</v>
      </c>
      <c r="R897" t="s">
        <v>60</v>
      </c>
      <c r="S897" s="1">
        <v>43606.452592592599</v>
      </c>
      <c r="T897" t="s">
        <v>144</v>
      </c>
      <c r="U897" t="s">
        <v>135</v>
      </c>
      <c r="V897" t="s">
        <v>1291</v>
      </c>
      <c r="W897" s="1">
        <v>40330</v>
      </c>
      <c r="Y897">
        <v>1228697243</v>
      </c>
      <c r="AA897">
        <v>100097815622</v>
      </c>
      <c r="AD897" t="s">
        <v>62</v>
      </c>
      <c r="AF897" t="s">
        <v>64</v>
      </c>
      <c r="AG897" t="s">
        <v>47</v>
      </c>
      <c r="AH897">
        <v>0</v>
      </c>
      <c r="AI897" t="s">
        <v>48</v>
      </c>
      <c r="AJ897">
        <v>374525.81559999997</v>
      </c>
      <c r="AK897">
        <v>9339.7958999999992</v>
      </c>
      <c r="AL897">
        <v>40.1</v>
      </c>
      <c r="AM897">
        <v>1002</v>
      </c>
      <c r="AN897" t="s">
        <v>49</v>
      </c>
      <c r="AO897" t="s">
        <v>50</v>
      </c>
      <c r="AP897" t="s">
        <v>51</v>
      </c>
      <c r="AR897">
        <f t="shared" si="213"/>
        <v>9339.7958999999992</v>
      </c>
      <c r="AS897">
        <f t="shared" si="214"/>
        <v>374525.81559999997</v>
      </c>
      <c r="AT897" s="2">
        <f t="shared" si="215"/>
        <v>20</v>
      </c>
      <c r="AU897" s="2">
        <f t="shared" si="216"/>
        <v>187729.8976</v>
      </c>
      <c r="AV897" s="3">
        <f t="shared" si="208"/>
        <v>1E-3</v>
      </c>
      <c r="AW897" s="2">
        <f t="shared" si="217"/>
        <v>93.864948799999993</v>
      </c>
      <c r="AX897" s="2">
        <f t="shared" si="209"/>
        <v>147474.6</v>
      </c>
      <c r="AY897" s="2" t="str">
        <f t="shared" si="210"/>
        <v>льгота</v>
      </c>
      <c r="AZ897" s="2">
        <f t="shared" si="218"/>
        <v>93.864948799999993</v>
      </c>
      <c r="BA897" s="2" t="str">
        <f t="shared" si="219"/>
        <v>льгота</v>
      </c>
      <c r="BB897" s="2">
        <f t="shared" si="220"/>
        <v>93.864948799999993</v>
      </c>
      <c r="BC897" s="2" t="str">
        <f t="shared" si="221"/>
        <v>льгота</v>
      </c>
      <c r="BD897" s="2">
        <f t="shared" si="222"/>
        <v>93.864948799999993</v>
      </c>
      <c r="BE897" s="2" t="str">
        <f t="shared" si="223"/>
        <v>льгота</v>
      </c>
      <c r="BF897" s="2" t="str">
        <f t="shared" si="211"/>
        <v>льгота</v>
      </c>
      <c r="BG897" s="2"/>
      <c r="BH897" s="2" t="str">
        <f t="shared" si="212"/>
        <v>льгота</v>
      </c>
    </row>
    <row r="898" spans="1:60" x14ac:dyDescent="0.25">
      <c r="A898">
        <v>2251425</v>
      </c>
      <c r="B898">
        <v>159185649</v>
      </c>
      <c r="C898" t="s">
        <v>132</v>
      </c>
      <c r="D898">
        <v>2019</v>
      </c>
      <c r="E898">
        <v>0.14000000000000001</v>
      </c>
      <c r="F898">
        <v>494</v>
      </c>
      <c r="G898">
        <v>0</v>
      </c>
      <c r="H898">
        <v>482</v>
      </c>
      <c r="I898">
        <v>344131.14</v>
      </c>
      <c r="J898">
        <v>0</v>
      </c>
      <c r="K898">
        <v>0</v>
      </c>
      <c r="L898">
        <v>0.5</v>
      </c>
      <c r="M898" t="s">
        <v>1292</v>
      </c>
      <c r="N898">
        <v>464728.08</v>
      </c>
      <c r="O898">
        <v>49.5</v>
      </c>
      <c r="P898" t="s">
        <v>58</v>
      </c>
      <c r="Q898" t="s">
        <v>59</v>
      </c>
      <c r="R898" t="s">
        <v>60</v>
      </c>
      <c r="S898" s="1">
        <v>43606.437604166698</v>
      </c>
      <c r="T898" t="s">
        <v>144</v>
      </c>
      <c r="U898" t="s">
        <v>135</v>
      </c>
      <c r="V898" t="s">
        <v>1293</v>
      </c>
      <c r="W898" s="1">
        <v>40291</v>
      </c>
      <c r="Y898">
        <v>1228070433</v>
      </c>
      <c r="AA898">
        <v>100139609058</v>
      </c>
      <c r="AD898" t="s">
        <v>62</v>
      </c>
      <c r="AF898" t="s">
        <v>64</v>
      </c>
      <c r="AG898" t="s">
        <v>47</v>
      </c>
      <c r="AH898">
        <v>0</v>
      </c>
      <c r="AI898" t="s">
        <v>48</v>
      </c>
      <c r="AJ898">
        <v>122886.85860000001</v>
      </c>
      <c r="AK898">
        <v>2482.5628000000002</v>
      </c>
      <c r="AL898">
        <v>49.5</v>
      </c>
      <c r="AM898">
        <v>6003</v>
      </c>
      <c r="AN898" t="s">
        <v>199</v>
      </c>
      <c r="AO898" t="s">
        <v>50</v>
      </c>
      <c r="AP898" t="s">
        <v>51</v>
      </c>
      <c r="AR898">
        <f t="shared" si="213"/>
        <v>2482.5628000000002</v>
      </c>
      <c r="AS898">
        <f t="shared" si="214"/>
        <v>122886.85860000001</v>
      </c>
      <c r="AT898" s="2">
        <f t="shared" si="215"/>
        <v>20</v>
      </c>
      <c r="AU898" s="2">
        <f t="shared" si="216"/>
        <v>73235.602600000013</v>
      </c>
      <c r="AV898" s="3">
        <f t="shared" si="208"/>
        <v>1E-3</v>
      </c>
      <c r="AW898" s="2">
        <f t="shared" si="217"/>
        <v>36.617801300000011</v>
      </c>
      <c r="AX898" s="2">
        <f t="shared" si="209"/>
        <v>464728.08</v>
      </c>
      <c r="AY898" s="2" t="str">
        <f t="shared" si="210"/>
        <v>льгота</v>
      </c>
      <c r="AZ898" s="2">
        <f t="shared" si="218"/>
        <v>36.617801300000011</v>
      </c>
      <c r="BA898" s="2" t="str">
        <f t="shared" si="219"/>
        <v>льгота</v>
      </c>
      <c r="BB898" s="2">
        <f t="shared" si="220"/>
        <v>36.617801300000011</v>
      </c>
      <c r="BC898" s="2" t="str">
        <f t="shared" si="221"/>
        <v>льгота</v>
      </c>
      <c r="BD898" s="2">
        <f t="shared" si="222"/>
        <v>36.617801300000011</v>
      </c>
      <c r="BE898" s="2" t="str">
        <f t="shared" si="223"/>
        <v>льгота</v>
      </c>
      <c r="BF898" s="2" t="str">
        <f t="shared" si="211"/>
        <v>льгота</v>
      </c>
      <c r="BG898" s="2"/>
      <c r="BH898" s="2" t="str">
        <f t="shared" si="212"/>
        <v>льгота</v>
      </c>
    </row>
    <row r="899" spans="1:60" x14ac:dyDescent="0.25">
      <c r="A899">
        <v>2251426</v>
      </c>
      <c r="B899">
        <v>159185649</v>
      </c>
      <c r="C899" t="s">
        <v>132</v>
      </c>
      <c r="D899">
        <v>2019</v>
      </c>
      <c r="E899">
        <v>0.14000000000000001</v>
      </c>
      <c r="F899">
        <v>494</v>
      </c>
      <c r="G899">
        <v>0</v>
      </c>
      <c r="H899">
        <v>482</v>
      </c>
      <c r="I899">
        <v>344131.14</v>
      </c>
      <c r="J899">
        <v>0</v>
      </c>
      <c r="K899">
        <v>0</v>
      </c>
      <c r="L899">
        <v>0.5</v>
      </c>
      <c r="M899" t="s">
        <v>1292</v>
      </c>
      <c r="N899">
        <v>464728.08</v>
      </c>
      <c r="O899">
        <v>49.5</v>
      </c>
      <c r="P899" t="s">
        <v>58</v>
      </c>
      <c r="Q899" t="s">
        <v>59</v>
      </c>
      <c r="R899" t="s">
        <v>60</v>
      </c>
      <c r="S899" s="1">
        <v>43606.453101851897</v>
      </c>
      <c r="T899" t="s">
        <v>144</v>
      </c>
      <c r="U899" t="s">
        <v>135</v>
      </c>
      <c r="V899" t="s">
        <v>1293</v>
      </c>
      <c r="W899" s="1">
        <v>35431</v>
      </c>
      <c r="Y899">
        <v>1228718778</v>
      </c>
      <c r="AA899">
        <v>100139620055</v>
      </c>
      <c r="AD899" t="s">
        <v>62</v>
      </c>
      <c r="AF899" t="s">
        <v>64</v>
      </c>
      <c r="AG899" t="s">
        <v>47</v>
      </c>
      <c r="AH899">
        <v>0</v>
      </c>
      <c r="AI899" t="s">
        <v>48</v>
      </c>
      <c r="AJ899">
        <v>122886.85860000001</v>
      </c>
      <c r="AK899">
        <v>2482.5628000000002</v>
      </c>
      <c r="AL899">
        <v>49.5</v>
      </c>
      <c r="AM899">
        <v>6003</v>
      </c>
      <c r="AN899" t="s">
        <v>199</v>
      </c>
      <c r="AO899" t="s">
        <v>50</v>
      </c>
      <c r="AP899" t="s">
        <v>51</v>
      </c>
      <c r="AR899">
        <f t="shared" si="213"/>
        <v>2482.5628000000002</v>
      </c>
      <c r="AS899">
        <f t="shared" si="214"/>
        <v>122886.85860000001</v>
      </c>
      <c r="AT899" s="2">
        <f t="shared" si="215"/>
        <v>20</v>
      </c>
      <c r="AU899" s="2">
        <f t="shared" si="216"/>
        <v>73235.602600000013</v>
      </c>
      <c r="AV899" s="3">
        <f t="shared" ref="AV899:AV962" si="224">IF(OR(AND(AQ899="Список",AP899="Прочие объекты"),AS899&gt;300000000),2%,IF(VLOOKUP(AP899,$BJ$3:$BM$10,3,FALSE)=0,VLOOKUP(AP899,$BJ$3:$BM$10,2,FALSE),IF(AU899&gt;=VLOOKUP(AP899,$BJ$3:$BM$10,3,FALSE),VLOOKUP(AP899,$BJ$3:$BM$10,4,FALSE),VLOOKUP(AP899,$BJ$3:$BM$10,2,FALSE))))</f>
        <v>1E-3</v>
      </c>
      <c r="AW899" s="2">
        <f t="shared" si="217"/>
        <v>36.617801300000011</v>
      </c>
      <c r="AX899" s="2">
        <f t="shared" ref="AX899:AX962" si="225">N899</f>
        <v>464728.08</v>
      </c>
      <c r="AY899" s="2" t="str">
        <f t="shared" ref="AY899:AY962" si="226">IF(H899&gt;0,"льгота",F899)</f>
        <v>льгота</v>
      </c>
      <c r="AZ899" s="2">
        <f t="shared" si="218"/>
        <v>36.617801300000011</v>
      </c>
      <c r="BA899" s="2" t="str">
        <f t="shared" si="219"/>
        <v>льгота</v>
      </c>
      <c r="BB899" s="2">
        <f t="shared" si="220"/>
        <v>36.617801300000011</v>
      </c>
      <c r="BC899" s="2" t="str">
        <f t="shared" si="221"/>
        <v>льгота</v>
      </c>
      <c r="BD899" s="2">
        <f t="shared" si="222"/>
        <v>36.617801300000011</v>
      </c>
      <c r="BE899" s="2" t="str">
        <f t="shared" si="223"/>
        <v>льгота</v>
      </c>
      <c r="BF899" s="2" t="str">
        <f t="shared" ref="BF899:BF962" si="227">IF(BC899="льгота","льгота",IF(BC899="вычет превышает налог","вычет превышает налог",BE899/BC899))</f>
        <v>льгота</v>
      </c>
      <c r="BG899" s="2"/>
      <c r="BH899" s="2" t="str">
        <f t="shared" ref="BH899:BH962" si="228">IF(H899&gt;0,"льгота",IF(AU899="вычет превышает налог","вычет превышает налог",(IF(AND(AR899="Список",OR(AQ899="Гараж",AQ899="Машино-место")),IF(BF899&gt;$BG$3,BC899*$BG$3,BE899),IF(AR899="Список",BE899,IF(BF899&gt;$BG$3,BC899*$BG$3,BE899))))))</f>
        <v>льгота</v>
      </c>
    </row>
    <row r="900" spans="1:60" x14ac:dyDescent="0.25">
      <c r="A900">
        <v>2197592</v>
      </c>
      <c r="B900">
        <v>13091670</v>
      </c>
      <c r="C900" t="s">
        <v>132</v>
      </c>
      <c r="D900">
        <v>2019</v>
      </c>
      <c r="E900">
        <v>0.14000000000000001</v>
      </c>
      <c r="F900">
        <v>511</v>
      </c>
      <c r="G900">
        <v>0</v>
      </c>
      <c r="H900">
        <v>499</v>
      </c>
      <c r="I900">
        <v>356361.48</v>
      </c>
      <c r="J900">
        <v>0</v>
      </c>
      <c r="K900">
        <v>0</v>
      </c>
      <c r="L900">
        <v>1</v>
      </c>
      <c r="M900" t="s">
        <v>1294</v>
      </c>
      <c r="N900">
        <v>240622.2</v>
      </c>
      <c r="O900">
        <v>48.9</v>
      </c>
      <c r="P900" t="s">
        <v>58</v>
      </c>
      <c r="Q900" t="s">
        <v>59</v>
      </c>
      <c r="R900" t="s">
        <v>60</v>
      </c>
      <c r="S900" s="1">
        <v>43606.435949074097</v>
      </c>
      <c r="T900" t="s">
        <v>144</v>
      </c>
      <c r="U900" t="s">
        <v>135</v>
      </c>
      <c r="V900" t="s">
        <v>1295</v>
      </c>
      <c r="W900" s="1">
        <v>37621</v>
      </c>
      <c r="Y900">
        <v>1228003232</v>
      </c>
      <c r="AA900">
        <v>100121893231</v>
      </c>
      <c r="AD900" t="s">
        <v>62</v>
      </c>
      <c r="AF900" t="s">
        <v>64</v>
      </c>
      <c r="AG900" t="s">
        <v>47</v>
      </c>
      <c r="AH900">
        <v>0</v>
      </c>
      <c r="AI900" t="s">
        <v>48</v>
      </c>
      <c r="AJ900">
        <v>455940.06449999998</v>
      </c>
      <c r="AK900">
        <v>9323.9277000000002</v>
      </c>
      <c r="AL900">
        <v>48.9</v>
      </c>
      <c r="AM900">
        <v>1002</v>
      </c>
      <c r="AN900" t="s">
        <v>49</v>
      </c>
      <c r="AO900" t="s">
        <v>50</v>
      </c>
      <c r="AP900" t="s">
        <v>51</v>
      </c>
      <c r="AR900">
        <f t="shared" ref="AR900:AR963" si="229">AK900</f>
        <v>9323.9277000000002</v>
      </c>
      <c r="AS900">
        <f t="shared" ref="AS900:AS963" si="230">AJ900</f>
        <v>455940.06449999998</v>
      </c>
      <c r="AT900" s="2">
        <f t="shared" ref="AT900:AT963" si="231">IF(AP900="Квартира",20,IF(AP900="Комната",10,IF(AP900="Часть жилого дома",20,IF(AP900="Жилой дом",50,0))))</f>
        <v>20</v>
      </c>
      <c r="AU900" s="2">
        <f t="shared" ref="AU900:AU963" si="232">IF(AS900-(AR900*AT900)&gt;0,AS900-(AR900*AT900),"вычет превышает налог")</f>
        <v>269461.51049999997</v>
      </c>
      <c r="AV900" s="3">
        <f t="shared" si="224"/>
        <v>1E-3</v>
      </c>
      <c r="AW900" s="2">
        <f t="shared" ref="AW900:AW963" si="233">IF(AU900="вычет превышает налог",0,AU900*AV900*L900)</f>
        <v>269.46151049999997</v>
      </c>
      <c r="AX900" s="2">
        <f t="shared" si="225"/>
        <v>240622.2</v>
      </c>
      <c r="AY900" s="2" t="str">
        <f t="shared" si="226"/>
        <v>льгота</v>
      </c>
      <c r="AZ900" s="2">
        <f t="shared" ref="AZ900:AZ963" si="234">IF(AQ900="Список",AW900,IF($AW900&gt;$AY900,($AW900-$AY900)*0.2+$AY900,$AW900))</f>
        <v>269.46151049999997</v>
      </c>
      <c r="BA900" s="2" t="str">
        <f t="shared" ref="BA900:BA963" si="235">IF($H900&gt;0,"льгота",IF(AU900="вычет превышает налог","вычет превышает налог",AZ900))</f>
        <v>льгота</v>
      </c>
      <c r="BB900" s="2">
        <f t="shared" ref="BB900:BB963" si="236">IF(AQ900="Список",AW900,IF($AW900&gt;$AY900,($AW900-$AY900)*0.4+$AY900,$AW900))</f>
        <v>269.46151049999997</v>
      </c>
      <c r="BC900" s="2" t="str">
        <f t="shared" ref="BC900:BC963" si="237">IF($H900&gt;0,"льгота",IF(AU900="вычет превышает налог","вычет превышает налог",BB900))</f>
        <v>льгота</v>
      </c>
      <c r="BD900" s="2">
        <f t="shared" ref="BD900:BD963" si="238">IF(AQ900="Список",AW900,IF($AW900&gt;$AY900,($AW900-$AY900)*0.6+$AY900,$AW900))</f>
        <v>269.46151049999997</v>
      </c>
      <c r="BE900" s="2" t="str">
        <f t="shared" ref="BE900:BE963" si="239">IF($H900&gt;0,"льгота",IF(AU900="вычет превышает налог","вычет превышает налог",BD900))</f>
        <v>льгота</v>
      </c>
      <c r="BF900" s="2" t="str">
        <f t="shared" si="227"/>
        <v>льгота</v>
      </c>
      <c r="BG900" s="2"/>
      <c r="BH900" s="2" t="str">
        <f t="shared" si="228"/>
        <v>льгота</v>
      </c>
    </row>
    <row r="901" spans="1:60" x14ac:dyDescent="0.25">
      <c r="A901">
        <v>2193506</v>
      </c>
      <c r="B901">
        <v>13091671</v>
      </c>
      <c r="C901" t="s">
        <v>132</v>
      </c>
      <c r="D901">
        <v>2019</v>
      </c>
      <c r="E901">
        <v>0.33</v>
      </c>
      <c r="F901">
        <v>481</v>
      </c>
      <c r="G901">
        <v>0</v>
      </c>
      <c r="H901">
        <v>469</v>
      </c>
      <c r="I901">
        <v>301125.81</v>
      </c>
      <c r="J901">
        <v>0</v>
      </c>
      <c r="K901">
        <v>2</v>
      </c>
      <c r="L901">
        <v>0.5</v>
      </c>
      <c r="M901" t="s">
        <v>1296</v>
      </c>
      <c r="N901">
        <v>406652</v>
      </c>
      <c r="O901">
        <v>45.3</v>
      </c>
      <c r="P901" t="s">
        <v>58</v>
      </c>
      <c r="Q901" t="s">
        <v>59</v>
      </c>
      <c r="R901" t="s">
        <v>60</v>
      </c>
      <c r="S901" s="1">
        <v>43606.453958333303</v>
      </c>
      <c r="T901" t="s">
        <v>144</v>
      </c>
      <c r="U901" t="s">
        <v>135</v>
      </c>
      <c r="V901" t="s">
        <v>1297</v>
      </c>
      <c r="W901" s="1">
        <v>41211</v>
      </c>
      <c r="Y901">
        <v>1228756300</v>
      </c>
      <c r="AA901">
        <v>100097815660</v>
      </c>
      <c r="AD901" t="s">
        <v>62</v>
      </c>
      <c r="AF901" t="s">
        <v>64</v>
      </c>
      <c r="AG901" t="s">
        <v>47</v>
      </c>
      <c r="AH901">
        <v>0</v>
      </c>
      <c r="AI901" t="s">
        <v>48</v>
      </c>
      <c r="AJ901">
        <v>422627.6275</v>
      </c>
      <c r="AK901">
        <v>9329.5282000000007</v>
      </c>
      <c r="AL901">
        <v>45.3</v>
      </c>
      <c r="AM901">
        <v>1002</v>
      </c>
      <c r="AN901" t="s">
        <v>49</v>
      </c>
      <c r="AO901" t="s">
        <v>50</v>
      </c>
      <c r="AP901" t="s">
        <v>51</v>
      </c>
      <c r="AR901">
        <f t="shared" si="229"/>
        <v>9329.5282000000007</v>
      </c>
      <c r="AS901">
        <f t="shared" si="230"/>
        <v>422627.6275</v>
      </c>
      <c r="AT901" s="2">
        <f t="shared" si="231"/>
        <v>20</v>
      </c>
      <c r="AU901" s="2">
        <f t="shared" si="232"/>
        <v>236037.06349999999</v>
      </c>
      <c r="AV901" s="3">
        <f t="shared" si="224"/>
        <v>1E-3</v>
      </c>
      <c r="AW901" s="2">
        <f t="shared" si="233"/>
        <v>118.01853174999999</v>
      </c>
      <c r="AX901" s="2">
        <f t="shared" si="225"/>
        <v>406652</v>
      </c>
      <c r="AY901" s="2" t="str">
        <f t="shared" si="226"/>
        <v>льгота</v>
      </c>
      <c r="AZ901" s="2">
        <f t="shared" si="234"/>
        <v>118.01853174999999</v>
      </c>
      <c r="BA901" s="2" t="str">
        <f t="shared" si="235"/>
        <v>льгота</v>
      </c>
      <c r="BB901" s="2">
        <f t="shared" si="236"/>
        <v>118.01853174999999</v>
      </c>
      <c r="BC901" s="2" t="str">
        <f t="shared" si="237"/>
        <v>льгота</v>
      </c>
      <c r="BD901" s="2">
        <f t="shared" si="238"/>
        <v>118.01853174999999</v>
      </c>
      <c r="BE901" s="2" t="str">
        <f t="shared" si="239"/>
        <v>льгота</v>
      </c>
      <c r="BF901" s="2" t="str">
        <f t="shared" si="227"/>
        <v>льгота</v>
      </c>
      <c r="BG901" s="2"/>
      <c r="BH901" s="2" t="str">
        <f t="shared" si="228"/>
        <v>льгота</v>
      </c>
    </row>
    <row r="902" spans="1:60" x14ac:dyDescent="0.25">
      <c r="A902">
        <v>2193507</v>
      </c>
      <c r="B902">
        <v>13091671</v>
      </c>
      <c r="C902" t="s">
        <v>132</v>
      </c>
      <c r="D902">
        <v>2019</v>
      </c>
      <c r="E902">
        <v>0.14000000000000001</v>
      </c>
      <c r="F902">
        <v>433</v>
      </c>
      <c r="G902">
        <v>0</v>
      </c>
      <c r="H902">
        <v>422</v>
      </c>
      <c r="I902">
        <v>301125.81</v>
      </c>
      <c r="J902">
        <v>0</v>
      </c>
      <c r="K902">
        <v>0</v>
      </c>
      <c r="L902">
        <v>0.5</v>
      </c>
      <c r="M902" t="s">
        <v>1296</v>
      </c>
      <c r="N902">
        <v>406652</v>
      </c>
      <c r="O902">
        <v>45.3</v>
      </c>
      <c r="P902" t="s">
        <v>58</v>
      </c>
      <c r="Q902" t="s">
        <v>59</v>
      </c>
      <c r="R902" t="s">
        <v>130</v>
      </c>
      <c r="S902" s="1">
        <v>43606.439247685201</v>
      </c>
      <c r="T902" t="s">
        <v>144</v>
      </c>
      <c r="U902" t="s">
        <v>135</v>
      </c>
      <c r="V902" t="s">
        <v>1297</v>
      </c>
      <c r="W902" s="1">
        <v>35431</v>
      </c>
      <c r="Y902">
        <v>1228137165</v>
      </c>
      <c r="AA902">
        <v>100153799417</v>
      </c>
      <c r="AD902" t="s">
        <v>188</v>
      </c>
      <c r="AF902" t="s">
        <v>64</v>
      </c>
      <c r="AG902" t="s">
        <v>47</v>
      </c>
      <c r="AH902">
        <v>0</v>
      </c>
      <c r="AI902" t="s">
        <v>48</v>
      </c>
      <c r="AJ902">
        <v>422627.6275</v>
      </c>
      <c r="AK902">
        <v>9329.5282000000007</v>
      </c>
      <c r="AL902">
        <v>45.3</v>
      </c>
      <c r="AM902">
        <v>1002</v>
      </c>
      <c r="AN902" t="s">
        <v>49</v>
      </c>
      <c r="AO902" t="s">
        <v>50</v>
      </c>
      <c r="AP902" t="s">
        <v>51</v>
      </c>
      <c r="AR902">
        <f t="shared" si="229"/>
        <v>9329.5282000000007</v>
      </c>
      <c r="AS902">
        <f t="shared" si="230"/>
        <v>422627.6275</v>
      </c>
      <c r="AT902" s="2">
        <f t="shared" si="231"/>
        <v>20</v>
      </c>
      <c r="AU902" s="2">
        <f t="shared" si="232"/>
        <v>236037.06349999999</v>
      </c>
      <c r="AV902" s="3">
        <f t="shared" si="224"/>
        <v>1E-3</v>
      </c>
      <c r="AW902" s="2">
        <f t="shared" si="233"/>
        <v>118.01853174999999</v>
      </c>
      <c r="AX902" s="2">
        <f t="shared" si="225"/>
        <v>406652</v>
      </c>
      <c r="AY902" s="2" t="str">
        <f t="shared" si="226"/>
        <v>льгота</v>
      </c>
      <c r="AZ902" s="2">
        <f t="shared" si="234"/>
        <v>118.01853174999999</v>
      </c>
      <c r="BA902" s="2" t="str">
        <f t="shared" si="235"/>
        <v>льгота</v>
      </c>
      <c r="BB902" s="2">
        <f t="shared" si="236"/>
        <v>118.01853174999999</v>
      </c>
      <c r="BC902" s="2" t="str">
        <f t="shared" si="237"/>
        <v>льгота</v>
      </c>
      <c r="BD902" s="2">
        <f t="shared" si="238"/>
        <v>118.01853174999999</v>
      </c>
      <c r="BE902" s="2" t="str">
        <f t="shared" si="239"/>
        <v>льгота</v>
      </c>
      <c r="BF902" s="2" t="str">
        <f t="shared" si="227"/>
        <v>льгота</v>
      </c>
      <c r="BG902" s="2"/>
      <c r="BH902" s="2" t="str">
        <f t="shared" si="228"/>
        <v>льгота</v>
      </c>
    </row>
    <row r="903" spans="1:60" x14ac:dyDescent="0.25">
      <c r="A903">
        <v>2187284</v>
      </c>
      <c r="B903">
        <v>13158919</v>
      </c>
      <c r="C903" t="s">
        <v>132</v>
      </c>
      <c r="D903">
        <v>2019</v>
      </c>
      <c r="E903">
        <v>0.04</v>
      </c>
      <c r="F903">
        <v>32</v>
      </c>
      <c r="G903">
        <v>31</v>
      </c>
      <c r="H903">
        <v>0</v>
      </c>
      <c r="I903">
        <v>77890.899999999994</v>
      </c>
      <c r="J903">
        <v>0</v>
      </c>
      <c r="K903">
        <v>0</v>
      </c>
      <c r="L903">
        <v>0.25</v>
      </c>
      <c r="M903" t="s">
        <v>1298</v>
      </c>
      <c r="N903">
        <v>210373.8</v>
      </c>
      <c r="O903">
        <v>50.5</v>
      </c>
      <c r="P903" t="s">
        <v>41</v>
      </c>
      <c r="Q903" t="s">
        <v>42</v>
      </c>
      <c r="R903" t="s">
        <v>42</v>
      </c>
      <c r="S903" s="1">
        <v>43606.454050925902</v>
      </c>
      <c r="T903" t="s">
        <v>144</v>
      </c>
      <c r="U903" t="s">
        <v>135</v>
      </c>
      <c r="V903" t="s">
        <v>1299</v>
      </c>
      <c r="W903" s="1">
        <v>42999</v>
      </c>
      <c r="Y903">
        <v>1228760938</v>
      </c>
      <c r="AA903">
        <v>100042339664</v>
      </c>
      <c r="AF903" t="s">
        <v>64</v>
      </c>
      <c r="AG903" t="s">
        <v>47</v>
      </c>
      <c r="AH903">
        <v>0</v>
      </c>
      <c r="AI903" t="s">
        <v>48</v>
      </c>
      <c r="AJ903">
        <v>470716.9388</v>
      </c>
      <c r="AK903">
        <v>9321.1275000000005</v>
      </c>
      <c r="AL903">
        <v>50.5</v>
      </c>
      <c r="AM903">
        <v>1002</v>
      </c>
      <c r="AN903" t="s">
        <v>49</v>
      </c>
      <c r="AO903" t="s">
        <v>50</v>
      </c>
      <c r="AP903" t="s">
        <v>51</v>
      </c>
      <c r="AR903">
        <f t="shared" si="229"/>
        <v>9321.1275000000005</v>
      </c>
      <c r="AS903">
        <f t="shared" si="230"/>
        <v>470716.9388</v>
      </c>
      <c r="AT903" s="2">
        <f t="shared" si="231"/>
        <v>20</v>
      </c>
      <c r="AU903" s="2">
        <f t="shared" si="232"/>
        <v>284294.38879999996</v>
      </c>
      <c r="AV903" s="3">
        <f t="shared" si="224"/>
        <v>1E-3</v>
      </c>
      <c r="AW903" s="2">
        <f t="shared" si="233"/>
        <v>71.073597199999995</v>
      </c>
      <c r="AX903" s="2">
        <f t="shared" si="225"/>
        <v>210373.8</v>
      </c>
      <c r="AY903" s="2">
        <f t="shared" si="226"/>
        <v>32</v>
      </c>
      <c r="AZ903" s="2">
        <f t="shared" si="234"/>
        <v>39.814719439999998</v>
      </c>
      <c r="BA903" s="2">
        <f t="shared" si="235"/>
        <v>39.814719439999998</v>
      </c>
      <c r="BB903" s="2">
        <f t="shared" si="236"/>
        <v>47.629438879999995</v>
      </c>
      <c r="BC903" s="2">
        <f t="shared" si="237"/>
        <v>47.629438879999995</v>
      </c>
      <c r="BD903" s="2">
        <f t="shared" si="238"/>
        <v>55.44415832</v>
      </c>
      <c r="BE903" s="2">
        <f t="shared" si="239"/>
        <v>55.44415832</v>
      </c>
      <c r="BF903" s="2">
        <f t="shared" si="227"/>
        <v>1.1640733047409775</v>
      </c>
      <c r="BG903" s="2"/>
      <c r="BH903" s="2">
        <f t="shared" si="228"/>
        <v>52.392382767999997</v>
      </c>
    </row>
    <row r="904" spans="1:60" x14ac:dyDescent="0.25">
      <c r="A904">
        <v>2187285</v>
      </c>
      <c r="B904">
        <v>13158919</v>
      </c>
      <c r="C904" t="s">
        <v>132</v>
      </c>
      <c r="D904">
        <v>2019</v>
      </c>
      <c r="E904">
        <v>0.04</v>
      </c>
      <c r="F904">
        <v>32</v>
      </c>
      <c r="G904">
        <v>31</v>
      </c>
      <c r="H904">
        <v>0</v>
      </c>
      <c r="I904">
        <v>77890.899999999994</v>
      </c>
      <c r="J904">
        <v>0</v>
      </c>
      <c r="K904">
        <v>0</v>
      </c>
      <c r="L904">
        <v>0.25</v>
      </c>
      <c r="M904" t="s">
        <v>1298</v>
      </c>
      <c r="N904">
        <v>210373.8</v>
      </c>
      <c r="O904">
        <v>50.5</v>
      </c>
      <c r="P904" t="s">
        <v>41</v>
      </c>
      <c r="Q904" t="s">
        <v>42</v>
      </c>
      <c r="R904" t="s">
        <v>42</v>
      </c>
      <c r="S904" s="1">
        <v>43606.456944444399</v>
      </c>
      <c r="T904" t="s">
        <v>144</v>
      </c>
      <c r="U904" t="s">
        <v>135</v>
      </c>
      <c r="V904" t="s">
        <v>1299</v>
      </c>
      <c r="W904" s="1">
        <v>42999</v>
      </c>
      <c r="Y904">
        <v>1228887240</v>
      </c>
      <c r="AA904">
        <v>100205141487</v>
      </c>
      <c r="AF904" t="s">
        <v>64</v>
      </c>
      <c r="AG904" t="s">
        <v>47</v>
      </c>
      <c r="AH904">
        <v>0</v>
      </c>
      <c r="AI904" t="s">
        <v>48</v>
      </c>
      <c r="AJ904">
        <v>470716.9388</v>
      </c>
      <c r="AK904">
        <v>9321.1275000000005</v>
      </c>
      <c r="AL904">
        <v>50.5</v>
      </c>
      <c r="AM904">
        <v>1002</v>
      </c>
      <c r="AN904" t="s">
        <v>49</v>
      </c>
      <c r="AO904" t="s">
        <v>50</v>
      </c>
      <c r="AP904" t="s">
        <v>51</v>
      </c>
      <c r="AR904">
        <f t="shared" si="229"/>
        <v>9321.1275000000005</v>
      </c>
      <c r="AS904">
        <f t="shared" si="230"/>
        <v>470716.9388</v>
      </c>
      <c r="AT904" s="2">
        <f t="shared" si="231"/>
        <v>20</v>
      </c>
      <c r="AU904" s="2">
        <f t="shared" si="232"/>
        <v>284294.38879999996</v>
      </c>
      <c r="AV904" s="3">
        <f t="shared" si="224"/>
        <v>1E-3</v>
      </c>
      <c r="AW904" s="2">
        <f t="shared" si="233"/>
        <v>71.073597199999995</v>
      </c>
      <c r="AX904" s="2">
        <f t="shared" si="225"/>
        <v>210373.8</v>
      </c>
      <c r="AY904" s="2">
        <f t="shared" si="226"/>
        <v>32</v>
      </c>
      <c r="AZ904" s="2">
        <f t="shared" si="234"/>
        <v>39.814719439999998</v>
      </c>
      <c r="BA904" s="2">
        <f t="shared" si="235"/>
        <v>39.814719439999998</v>
      </c>
      <c r="BB904" s="2">
        <f t="shared" si="236"/>
        <v>47.629438879999995</v>
      </c>
      <c r="BC904" s="2">
        <f t="shared" si="237"/>
        <v>47.629438879999995</v>
      </c>
      <c r="BD904" s="2">
        <f t="shared" si="238"/>
        <v>55.44415832</v>
      </c>
      <c r="BE904" s="2">
        <f t="shared" si="239"/>
        <v>55.44415832</v>
      </c>
      <c r="BF904" s="2">
        <f t="shared" si="227"/>
        <v>1.1640733047409775</v>
      </c>
      <c r="BG904" s="2"/>
      <c r="BH904" s="2">
        <f t="shared" si="228"/>
        <v>52.392382767999997</v>
      </c>
    </row>
    <row r="905" spans="1:60" x14ac:dyDescent="0.25">
      <c r="A905">
        <v>2197209</v>
      </c>
      <c r="B905">
        <v>13150617</v>
      </c>
      <c r="C905" t="s">
        <v>132</v>
      </c>
      <c r="D905">
        <v>2019</v>
      </c>
      <c r="E905">
        <v>0.04</v>
      </c>
      <c r="F905">
        <v>100</v>
      </c>
      <c r="G905">
        <v>98</v>
      </c>
      <c r="H905">
        <v>0</v>
      </c>
      <c r="I905">
        <v>244856.69</v>
      </c>
      <c r="J905">
        <v>0</v>
      </c>
      <c r="K905">
        <v>0</v>
      </c>
      <c r="L905">
        <v>1</v>
      </c>
      <c r="M905" t="s">
        <v>1300</v>
      </c>
      <c r="N905">
        <v>165332</v>
      </c>
      <c r="O905">
        <v>37.4</v>
      </c>
      <c r="P905" t="s">
        <v>41</v>
      </c>
      <c r="Q905" t="s">
        <v>42</v>
      </c>
      <c r="R905" t="s">
        <v>42</v>
      </c>
      <c r="S905" s="1">
        <v>43606.439097222203</v>
      </c>
      <c r="T905" t="s">
        <v>144</v>
      </c>
      <c r="U905" t="s">
        <v>135</v>
      </c>
      <c r="V905" t="s">
        <v>1301</v>
      </c>
      <c r="W905" s="1">
        <v>40400</v>
      </c>
      <c r="Y905">
        <v>1228130763</v>
      </c>
      <c r="AA905">
        <v>100148010493</v>
      </c>
      <c r="AF905" t="s">
        <v>64</v>
      </c>
      <c r="AG905" t="s">
        <v>47</v>
      </c>
      <c r="AH905">
        <v>0</v>
      </c>
      <c r="AI905" t="s">
        <v>48</v>
      </c>
      <c r="AJ905">
        <v>69605.846900000004</v>
      </c>
      <c r="AK905">
        <v>1861.1188999999999</v>
      </c>
      <c r="AL905">
        <v>37.4</v>
      </c>
      <c r="AM905">
        <v>6003</v>
      </c>
      <c r="AN905" t="s">
        <v>199</v>
      </c>
      <c r="AO905" t="s">
        <v>50</v>
      </c>
      <c r="AP905" t="s">
        <v>51</v>
      </c>
      <c r="AR905">
        <f t="shared" si="229"/>
        <v>1861.1188999999999</v>
      </c>
      <c r="AS905">
        <f t="shared" si="230"/>
        <v>69605.846900000004</v>
      </c>
      <c r="AT905" s="2">
        <f t="shared" si="231"/>
        <v>20</v>
      </c>
      <c r="AU905" s="2">
        <f t="shared" si="232"/>
        <v>32383.468900000007</v>
      </c>
      <c r="AV905" s="3">
        <f t="shared" si="224"/>
        <v>1E-3</v>
      </c>
      <c r="AW905" s="2">
        <f t="shared" si="233"/>
        <v>32.383468900000011</v>
      </c>
      <c r="AX905" s="2">
        <f t="shared" si="225"/>
        <v>165332</v>
      </c>
      <c r="AY905" s="2">
        <f t="shared" si="226"/>
        <v>100</v>
      </c>
      <c r="AZ905" s="2">
        <f t="shared" si="234"/>
        <v>32.383468900000011</v>
      </c>
      <c r="BA905" s="2">
        <f t="shared" si="235"/>
        <v>32.383468900000011</v>
      </c>
      <c r="BB905" s="2">
        <f t="shared" si="236"/>
        <v>32.383468900000011</v>
      </c>
      <c r="BC905" s="2">
        <f t="shared" si="237"/>
        <v>32.383468900000011</v>
      </c>
      <c r="BD905" s="2">
        <f t="shared" si="238"/>
        <v>32.383468900000011</v>
      </c>
      <c r="BE905" s="2">
        <f t="shared" si="239"/>
        <v>32.383468900000011</v>
      </c>
      <c r="BF905" s="2">
        <f t="shared" si="227"/>
        <v>1</v>
      </c>
      <c r="BG905" s="2"/>
      <c r="BH905" s="2">
        <f t="shared" si="228"/>
        <v>32.383468900000011</v>
      </c>
    </row>
    <row r="906" spans="1:60" x14ac:dyDescent="0.25">
      <c r="A906">
        <v>2192516</v>
      </c>
      <c r="B906">
        <v>13095339</v>
      </c>
      <c r="C906" t="s">
        <v>132</v>
      </c>
      <c r="D906">
        <v>2019</v>
      </c>
      <c r="E906">
        <v>0.04</v>
      </c>
      <c r="F906">
        <v>80</v>
      </c>
      <c r="G906">
        <v>78</v>
      </c>
      <c r="H906">
        <v>0</v>
      </c>
      <c r="I906">
        <v>196238.17</v>
      </c>
      <c r="J906">
        <v>0</v>
      </c>
      <c r="K906">
        <v>0</v>
      </c>
      <c r="L906">
        <v>1</v>
      </c>
      <c r="M906" t="s">
        <v>1302</v>
      </c>
      <c r="N906">
        <v>132503.82999999999</v>
      </c>
      <c r="O906">
        <v>44.8</v>
      </c>
      <c r="P906" t="s">
        <v>41</v>
      </c>
      <c r="Q906" t="s">
        <v>42</v>
      </c>
      <c r="R906" t="s">
        <v>42</v>
      </c>
      <c r="S906" s="1">
        <v>43606.439236111102</v>
      </c>
      <c r="T906" t="s">
        <v>144</v>
      </c>
      <c r="U906" t="s">
        <v>135</v>
      </c>
      <c r="V906" t="s">
        <v>1303</v>
      </c>
      <c r="W906" s="1">
        <v>41407</v>
      </c>
      <c r="Y906">
        <v>1228136888</v>
      </c>
      <c r="AA906">
        <v>100080769282</v>
      </c>
      <c r="AF906" t="s">
        <v>64</v>
      </c>
      <c r="AG906" t="s">
        <v>47</v>
      </c>
      <c r="AH906">
        <v>0</v>
      </c>
      <c r="AI906" t="s">
        <v>48</v>
      </c>
      <c r="AJ906">
        <v>111100.7117</v>
      </c>
      <c r="AK906">
        <v>2479.9265999999998</v>
      </c>
      <c r="AL906">
        <v>44.8</v>
      </c>
      <c r="AM906">
        <v>6003</v>
      </c>
      <c r="AN906" t="s">
        <v>199</v>
      </c>
      <c r="AO906" t="s">
        <v>50</v>
      </c>
      <c r="AP906" t="s">
        <v>51</v>
      </c>
      <c r="AR906">
        <f t="shared" si="229"/>
        <v>2479.9265999999998</v>
      </c>
      <c r="AS906">
        <f t="shared" si="230"/>
        <v>111100.7117</v>
      </c>
      <c r="AT906" s="2">
        <f t="shared" si="231"/>
        <v>20</v>
      </c>
      <c r="AU906" s="2">
        <f t="shared" si="232"/>
        <v>61502.179700000008</v>
      </c>
      <c r="AV906" s="3">
        <f t="shared" si="224"/>
        <v>1E-3</v>
      </c>
      <c r="AW906" s="2">
        <f t="shared" si="233"/>
        <v>61.502179700000006</v>
      </c>
      <c r="AX906" s="2">
        <f t="shared" si="225"/>
        <v>132503.82999999999</v>
      </c>
      <c r="AY906" s="2">
        <f t="shared" si="226"/>
        <v>80</v>
      </c>
      <c r="AZ906" s="2">
        <f t="shared" si="234"/>
        <v>61.502179700000006</v>
      </c>
      <c r="BA906" s="2">
        <f t="shared" si="235"/>
        <v>61.502179700000006</v>
      </c>
      <c r="BB906" s="2">
        <f t="shared" si="236"/>
        <v>61.502179700000006</v>
      </c>
      <c r="BC906" s="2">
        <f t="shared" si="237"/>
        <v>61.502179700000006</v>
      </c>
      <c r="BD906" s="2">
        <f t="shared" si="238"/>
        <v>61.502179700000006</v>
      </c>
      <c r="BE906" s="2">
        <f t="shared" si="239"/>
        <v>61.502179700000006</v>
      </c>
      <c r="BF906" s="2">
        <f t="shared" si="227"/>
        <v>1</v>
      </c>
      <c r="BG906" s="2"/>
      <c r="BH906" s="2">
        <f t="shared" si="228"/>
        <v>61.502179700000006</v>
      </c>
    </row>
    <row r="907" spans="1:60" x14ac:dyDescent="0.25">
      <c r="A907">
        <v>2189709</v>
      </c>
      <c r="B907">
        <v>13106692</v>
      </c>
      <c r="C907" t="s">
        <v>132</v>
      </c>
      <c r="D907">
        <v>2019</v>
      </c>
      <c r="E907">
        <v>0.33</v>
      </c>
      <c r="F907">
        <v>1707</v>
      </c>
      <c r="G907">
        <v>0</v>
      </c>
      <c r="H907">
        <v>1665</v>
      </c>
      <c r="I907">
        <v>504538.19</v>
      </c>
      <c r="J907">
        <v>0</v>
      </c>
      <c r="K907">
        <v>0</v>
      </c>
      <c r="L907">
        <v>1</v>
      </c>
      <c r="M907" t="s">
        <v>1304</v>
      </c>
      <c r="N907">
        <v>340674</v>
      </c>
      <c r="O907">
        <v>57.3</v>
      </c>
      <c r="P907" t="s">
        <v>58</v>
      </c>
      <c r="Q907" t="s">
        <v>59</v>
      </c>
      <c r="R907" t="s">
        <v>60</v>
      </c>
      <c r="S907" s="1">
        <v>43606.439398148097</v>
      </c>
      <c r="T907" t="s">
        <v>144</v>
      </c>
      <c r="U907" t="s">
        <v>135</v>
      </c>
      <c r="V907" t="s">
        <v>1305</v>
      </c>
      <c r="W907" s="1">
        <v>40805</v>
      </c>
      <c r="Y907">
        <v>1228143821</v>
      </c>
      <c r="AA907">
        <v>100149034712</v>
      </c>
      <c r="AD907" t="s">
        <v>62</v>
      </c>
      <c r="AF907" t="s">
        <v>64</v>
      </c>
      <c r="AG907" t="s">
        <v>47</v>
      </c>
      <c r="AH907">
        <v>0</v>
      </c>
      <c r="AI907" t="s">
        <v>48</v>
      </c>
      <c r="AJ907">
        <v>142281.7102</v>
      </c>
      <c r="AK907">
        <v>2483.1014</v>
      </c>
      <c r="AL907">
        <v>57.3</v>
      </c>
      <c r="AM907">
        <v>6003</v>
      </c>
      <c r="AN907" t="s">
        <v>199</v>
      </c>
      <c r="AO907" t="s">
        <v>50</v>
      </c>
      <c r="AP907" t="s">
        <v>51</v>
      </c>
      <c r="AR907">
        <f t="shared" si="229"/>
        <v>2483.1014</v>
      </c>
      <c r="AS907">
        <f t="shared" si="230"/>
        <v>142281.7102</v>
      </c>
      <c r="AT907" s="2">
        <f t="shared" si="231"/>
        <v>20</v>
      </c>
      <c r="AU907" s="2">
        <f t="shared" si="232"/>
        <v>92619.68220000001</v>
      </c>
      <c r="AV907" s="3">
        <f t="shared" si="224"/>
        <v>1E-3</v>
      </c>
      <c r="AW907" s="2">
        <f t="shared" si="233"/>
        <v>92.619682200000014</v>
      </c>
      <c r="AX907" s="2">
        <f t="shared" si="225"/>
        <v>340674</v>
      </c>
      <c r="AY907" s="2" t="str">
        <f t="shared" si="226"/>
        <v>льгота</v>
      </c>
      <c r="AZ907" s="2">
        <f t="shared" si="234"/>
        <v>92.619682200000014</v>
      </c>
      <c r="BA907" s="2" t="str">
        <f t="shared" si="235"/>
        <v>льгота</v>
      </c>
      <c r="BB907" s="2">
        <f t="shared" si="236"/>
        <v>92.619682200000014</v>
      </c>
      <c r="BC907" s="2" t="str">
        <f t="shared" si="237"/>
        <v>льгота</v>
      </c>
      <c r="BD907" s="2">
        <f t="shared" si="238"/>
        <v>92.619682200000014</v>
      </c>
      <c r="BE907" s="2" t="str">
        <f t="shared" si="239"/>
        <v>льгота</v>
      </c>
      <c r="BF907" s="2" t="str">
        <f t="shared" si="227"/>
        <v>льгота</v>
      </c>
      <c r="BG907" s="2"/>
      <c r="BH907" s="2" t="str">
        <f t="shared" si="228"/>
        <v>льгота</v>
      </c>
    </row>
    <row r="908" spans="1:60" x14ac:dyDescent="0.25">
      <c r="A908">
        <v>2198747</v>
      </c>
      <c r="B908">
        <v>13226200</v>
      </c>
      <c r="C908" t="s">
        <v>132</v>
      </c>
      <c r="D908">
        <v>2019</v>
      </c>
      <c r="E908">
        <v>0.04</v>
      </c>
      <c r="F908">
        <v>73</v>
      </c>
      <c r="G908">
        <v>71</v>
      </c>
      <c r="H908">
        <v>0</v>
      </c>
      <c r="I908">
        <v>176955.67</v>
      </c>
      <c r="J908">
        <v>0</v>
      </c>
      <c r="K908">
        <v>0</v>
      </c>
      <c r="L908">
        <v>1</v>
      </c>
      <c r="M908" t="s">
        <v>1306</v>
      </c>
      <c r="N908">
        <v>119483.91</v>
      </c>
      <c r="O908">
        <v>38.1</v>
      </c>
      <c r="P908" t="s">
        <v>41</v>
      </c>
      <c r="Q908" t="s">
        <v>42</v>
      </c>
      <c r="R908" t="s">
        <v>42</v>
      </c>
      <c r="S908" s="1">
        <v>43606.437175925901</v>
      </c>
      <c r="T908" t="s">
        <v>144</v>
      </c>
      <c r="U908" t="s">
        <v>135</v>
      </c>
      <c r="V908" t="s">
        <v>1307</v>
      </c>
      <c r="W908" s="1">
        <v>40949</v>
      </c>
      <c r="Y908">
        <v>1228052752</v>
      </c>
      <c r="AA908">
        <v>100144315498</v>
      </c>
      <c r="AF908" t="s">
        <v>64</v>
      </c>
      <c r="AG908" t="s">
        <v>47</v>
      </c>
      <c r="AH908">
        <v>0</v>
      </c>
      <c r="AI908" t="s">
        <v>48</v>
      </c>
      <c r="AJ908">
        <v>70925.0245</v>
      </c>
      <c r="AK908">
        <v>1861.5491999999999</v>
      </c>
      <c r="AL908">
        <v>38.1</v>
      </c>
      <c r="AM908">
        <v>6003</v>
      </c>
      <c r="AN908" t="s">
        <v>199</v>
      </c>
      <c r="AO908" t="s">
        <v>50</v>
      </c>
      <c r="AP908" t="s">
        <v>51</v>
      </c>
      <c r="AR908">
        <f t="shared" si="229"/>
        <v>1861.5491999999999</v>
      </c>
      <c r="AS908">
        <f t="shared" si="230"/>
        <v>70925.0245</v>
      </c>
      <c r="AT908" s="2">
        <f t="shared" si="231"/>
        <v>20</v>
      </c>
      <c r="AU908" s="2">
        <f t="shared" si="232"/>
        <v>33694.040500000003</v>
      </c>
      <c r="AV908" s="3">
        <f t="shared" si="224"/>
        <v>1E-3</v>
      </c>
      <c r="AW908" s="2">
        <f t="shared" si="233"/>
        <v>33.694040500000007</v>
      </c>
      <c r="AX908" s="2">
        <f t="shared" si="225"/>
        <v>119483.91</v>
      </c>
      <c r="AY908" s="2">
        <f t="shared" si="226"/>
        <v>73</v>
      </c>
      <c r="AZ908" s="2">
        <f t="shared" si="234"/>
        <v>33.694040500000007</v>
      </c>
      <c r="BA908" s="2">
        <f t="shared" si="235"/>
        <v>33.694040500000007</v>
      </c>
      <c r="BB908" s="2">
        <f t="shared" si="236"/>
        <v>33.694040500000007</v>
      </c>
      <c r="BC908" s="2">
        <f t="shared" si="237"/>
        <v>33.694040500000007</v>
      </c>
      <c r="BD908" s="2">
        <f t="shared" si="238"/>
        <v>33.694040500000007</v>
      </c>
      <c r="BE908" s="2">
        <f t="shared" si="239"/>
        <v>33.694040500000007</v>
      </c>
      <c r="BF908" s="2">
        <f t="shared" si="227"/>
        <v>1</v>
      </c>
      <c r="BG908" s="2"/>
      <c r="BH908" s="2">
        <f t="shared" si="228"/>
        <v>33.694040500000007</v>
      </c>
    </row>
    <row r="909" spans="1:60" x14ac:dyDescent="0.25">
      <c r="A909">
        <v>2190069</v>
      </c>
      <c r="B909">
        <v>13226364</v>
      </c>
      <c r="C909" t="s">
        <v>132</v>
      </c>
      <c r="D909">
        <v>2019</v>
      </c>
      <c r="E909">
        <v>0.14000000000000001</v>
      </c>
      <c r="F909">
        <v>590</v>
      </c>
      <c r="G909">
        <v>576</v>
      </c>
      <c r="H909">
        <v>0</v>
      </c>
      <c r="I909">
        <v>411578.79</v>
      </c>
      <c r="J909">
        <v>0</v>
      </c>
      <c r="K909">
        <v>0</v>
      </c>
      <c r="L909">
        <v>1</v>
      </c>
      <c r="M909" t="s">
        <v>1308</v>
      </c>
      <c r="N909">
        <v>277906</v>
      </c>
      <c r="O909">
        <v>42.7</v>
      </c>
      <c r="P909" t="s">
        <v>41</v>
      </c>
      <c r="Q909" t="s">
        <v>42</v>
      </c>
      <c r="R909" t="s">
        <v>42</v>
      </c>
      <c r="S909" s="1">
        <v>43606.441701388903</v>
      </c>
      <c r="T909" t="s">
        <v>144</v>
      </c>
      <c r="U909" t="s">
        <v>135</v>
      </c>
      <c r="V909" t="s">
        <v>1309</v>
      </c>
      <c r="W909" s="1">
        <v>40948</v>
      </c>
      <c r="Y909">
        <v>1228238428</v>
      </c>
      <c r="AA909">
        <v>100145441228</v>
      </c>
      <c r="AF909" t="s">
        <v>64</v>
      </c>
      <c r="AG909" t="s">
        <v>47</v>
      </c>
      <c r="AH909">
        <v>0</v>
      </c>
      <c r="AI909" t="s">
        <v>48</v>
      </c>
      <c r="AJ909">
        <v>79487.514599999995</v>
      </c>
      <c r="AK909">
        <v>1861.5343</v>
      </c>
      <c r="AL909">
        <v>42.7</v>
      </c>
      <c r="AM909">
        <v>6003</v>
      </c>
      <c r="AN909" t="s">
        <v>199</v>
      </c>
      <c r="AO909" t="s">
        <v>50</v>
      </c>
      <c r="AP909" t="s">
        <v>51</v>
      </c>
      <c r="AR909">
        <f t="shared" si="229"/>
        <v>1861.5343</v>
      </c>
      <c r="AS909">
        <f t="shared" si="230"/>
        <v>79487.514599999995</v>
      </c>
      <c r="AT909" s="2">
        <f t="shared" si="231"/>
        <v>20</v>
      </c>
      <c r="AU909" s="2">
        <f t="shared" si="232"/>
        <v>42256.828599999993</v>
      </c>
      <c r="AV909" s="3">
        <f t="shared" si="224"/>
        <v>1E-3</v>
      </c>
      <c r="AW909" s="2">
        <f t="shared" si="233"/>
        <v>42.256828599999992</v>
      </c>
      <c r="AX909" s="2">
        <f t="shared" si="225"/>
        <v>277906</v>
      </c>
      <c r="AY909" s="2">
        <f t="shared" si="226"/>
        <v>590</v>
      </c>
      <c r="AZ909" s="2">
        <f t="shared" si="234"/>
        <v>42.256828599999992</v>
      </c>
      <c r="BA909" s="2">
        <f t="shared" si="235"/>
        <v>42.256828599999992</v>
      </c>
      <c r="BB909" s="2">
        <f t="shared" si="236"/>
        <v>42.256828599999992</v>
      </c>
      <c r="BC909" s="2">
        <f t="shared" si="237"/>
        <v>42.256828599999992</v>
      </c>
      <c r="BD909" s="2">
        <f t="shared" si="238"/>
        <v>42.256828599999992</v>
      </c>
      <c r="BE909" s="2">
        <f t="shared" si="239"/>
        <v>42.256828599999992</v>
      </c>
      <c r="BF909" s="2">
        <f t="shared" si="227"/>
        <v>1</v>
      </c>
      <c r="BG909" s="2"/>
      <c r="BH909" s="2">
        <f t="shared" si="228"/>
        <v>42.256828599999992</v>
      </c>
    </row>
    <row r="910" spans="1:60" x14ac:dyDescent="0.25">
      <c r="A910">
        <v>2197330</v>
      </c>
      <c r="B910">
        <v>13233004</v>
      </c>
      <c r="C910" t="s">
        <v>132</v>
      </c>
      <c r="D910">
        <v>2019</v>
      </c>
      <c r="E910">
        <v>0.04</v>
      </c>
      <c r="F910">
        <v>29</v>
      </c>
      <c r="G910">
        <v>28</v>
      </c>
      <c r="H910">
        <v>0</v>
      </c>
      <c r="I910">
        <v>69273.03</v>
      </c>
      <c r="J910">
        <v>0</v>
      </c>
      <c r="K910">
        <v>0</v>
      </c>
      <c r="L910">
        <v>0.25</v>
      </c>
      <c r="M910" t="s">
        <v>1310</v>
      </c>
      <c r="N910">
        <v>187098</v>
      </c>
      <c r="O910">
        <v>46</v>
      </c>
      <c r="P910" t="s">
        <v>41</v>
      </c>
      <c r="Q910" t="s">
        <v>42</v>
      </c>
      <c r="R910" t="s">
        <v>42</v>
      </c>
      <c r="S910" s="1">
        <v>43606.438587962999</v>
      </c>
      <c r="T910" t="s">
        <v>144</v>
      </c>
      <c r="U910" t="s">
        <v>135</v>
      </c>
      <c r="V910" t="s">
        <v>1311</v>
      </c>
      <c r="W910" s="1">
        <v>41417</v>
      </c>
      <c r="Y910">
        <v>1228109132</v>
      </c>
      <c r="AA910">
        <v>100065966972</v>
      </c>
      <c r="AF910" t="s">
        <v>64</v>
      </c>
      <c r="AG910" t="s">
        <v>47</v>
      </c>
      <c r="AH910">
        <v>0</v>
      </c>
      <c r="AI910" t="s">
        <v>48</v>
      </c>
      <c r="AJ910">
        <v>114081.9412</v>
      </c>
      <c r="AK910">
        <v>2480.0421999999999</v>
      </c>
      <c r="AL910">
        <v>46</v>
      </c>
      <c r="AM910">
        <v>6003</v>
      </c>
      <c r="AN910" t="s">
        <v>199</v>
      </c>
      <c r="AO910" t="s">
        <v>50</v>
      </c>
      <c r="AP910" t="s">
        <v>51</v>
      </c>
      <c r="AR910">
        <f t="shared" si="229"/>
        <v>2480.0421999999999</v>
      </c>
      <c r="AS910">
        <f t="shared" si="230"/>
        <v>114081.9412</v>
      </c>
      <c r="AT910" s="2">
        <f t="shared" si="231"/>
        <v>20</v>
      </c>
      <c r="AU910" s="2">
        <f t="shared" si="232"/>
        <v>64481.097200000004</v>
      </c>
      <c r="AV910" s="3">
        <f t="shared" si="224"/>
        <v>1E-3</v>
      </c>
      <c r="AW910" s="2">
        <f t="shared" si="233"/>
        <v>16.120274300000002</v>
      </c>
      <c r="AX910" s="2">
        <f t="shared" si="225"/>
        <v>187098</v>
      </c>
      <c r="AY910" s="2">
        <f t="shared" si="226"/>
        <v>29</v>
      </c>
      <c r="AZ910" s="2">
        <f t="shared" si="234"/>
        <v>16.120274300000002</v>
      </c>
      <c r="BA910" s="2">
        <f t="shared" si="235"/>
        <v>16.120274300000002</v>
      </c>
      <c r="BB910" s="2">
        <f t="shared" si="236"/>
        <v>16.120274300000002</v>
      </c>
      <c r="BC910" s="2">
        <f t="shared" si="237"/>
        <v>16.120274300000002</v>
      </c>
      <c r="BD910" s="2">
        <f t="shared" si="238"/>
        <v>16.120274300000002</v>
      </c>
      <c r="BE910" s="2">
        <f t="shared" si="239"/>
        <v>16.120274300000002</v>
      </c>
      <c r="BF910" s="2">
        <f t="shared" si="227"/>
        <v>1</v>
      </c>
      <c r="BG910" s="2"/>
      <c r="BH910" s="2">
        <f t="shared" si="228"/>
        <v>16.120274300000002</v>
      </c>
    </row>
    <row r="911" spans="1:60" x14ac:dyDescent="0.25">
      <c r="A911">
        <v>2197331</v>
      </c>
      <c r="B911">
        <v>13233004</v>
      </c>
      <c r="C911" t="s">
        <v>132</v>
      </c>
      <c r="D911">
        <v>2019</v>
      </c>
      <c r="E911">
        <v>0.04</v>
      </c>
      <c r="F911">
        <v>29</v>
      </c>
      <c r="G911">
        <v>28</v>
      </c>
      <c r="H911">
        <v>0</v>
      </c>
      <c r="I911">
        <v>69273.03</v>
      </c>
      <c r="J911">
        <v>0</v>
      </c>
      <c r="K911">
        <v>0</v>
      </c>
      <c r="L911">
        <v>0.25</v>
      </c>
      <c r="M911" t="s">
        <v>1310</v>
      </c>
      <c r="N911">
        <v>187098</v>
      </c>
      <c r="O911">
        <v>46</v>
      </c>
      <c r="P911" t="s">
        <v>41</v>
      </c>
      <c r="Q911" t="s">
        <v>42</v>
      </c>
      <c r="R911" t="s">
        <v>42</v>
      </c>
      <c r="S911" s="1">
        <v>43606.439247685201</v>
      </c>
      <c r="T911" t="s">
        <v>144</v>
      </c>
      <c r="U911" t="s">
        <v>135</v>
      </c>
      <c r="V911" t="s">
        <v>1311</v>
      </c>
      <c r="W911" s="1">
        <v>41417</v>
      </c>
      <c r="Y911">
        <v>1228137134</v>
      </c>
      <c r="AA911">
        <v>100171353187</v>
      </c>
      <c r="AF911" t="s">
        <v>64</v>
      </c>
      <c r="AG911" t="s">
        <v>47</v>
      </c>
      <c r="AH911">
        <v>0</v>
      </c>
      <c r="AI911" t="s">
        <v>48</v>
      </c>
      <c r="AJ911">
        <v>114081.9412</v>
      </c>
      <c r="AK911">
        <v>2480.0421999999999</v>
      </c>
      <c r="AL911">
        <v>46</v>
      </c>
      <c r="AM911">
        <v>6003</v>
      </c>
      <c r="AN911" t="s">
        <v>199</v>
      </c>
      <c r="AO911" t="s">
        <v>50</v>
      </c>
      <c r="AP911" t="s">
        <v>51</v>
      </c>
      <c r="AR911">
        <f t="shared" si="229"/>
        <v>2480.0421999999999</v>
      </c>
      <c r="AS911">
        <f t="shared" si="230"/>
        <v>114081.9412</v>
      </c>
      <c r="AT911" s="2">
        <f t="shared" si="231"/>
        <v>20</v>
      </c>
      <c r="AU911" s="2">
        <f t="shared" si="232"/>
        <v>64481.097200000004</v>
      </c>
      <c r="AV911" s="3">
        <f t="shared" si="224"/>
        <v>1E-3</v>
      </c>
      <c r="AW911" s="2">
        <f t="shared" si="233"/>
        <v>16.120274300000002</v>
      </c>
      <c r="AX911" s="2">
        <f t="shared" si="225"/>
        <v>187098</v>
      </c>
      <c r="AY911" s="2">
        <f t="shared" si="226"/>
        <v>29</v>
      </c>
      <c r="AZ911" s="2">
        <f t="shared" si="234"/>
        <v>16.120274300000002</v>
      </c>
      <c r="BA911" s="2">
        <f t="shared" si="235"/>
        <v>16.120274300000002</v>
      </c>
      <c r="BB911" s="2">
        <f t="shared" si="236"/>
        <v>16.120274300000002</v>
      </c>
      <c r="BC911" s="2">
        <f t="shared" si="237"/>
        <v>16.120274300000002</v>
      </c>
      <c r="BD911" s="2">
        <f t="shared" si="238"/>
        <v>16.120274300000002</v>
      </c>
      <c r="BE911" s="2">
        <f t="shared" si="239"/>
        <v>16.120274300000002</v>
      </c>
      <c r="BF911" s="2">
        <f t="shared" si="227"/>
        <v>1</v>
      </c>
      <c r="BG911" s="2"/>
      <c r="BH911" s="2">
        <f t="shared" si="228"/>
        <v>16.120274300000002</v>
      </c>
    </row>
    <row r="912" spans="1:60" x14ac:dyDescent="0.25">
      <c r="A912">
        <v>2197332</v>
      </c>
      <c r="B912">
        <v>13233004</v>
      </c>
      <c r="C912" t="s">
        <v>132</v>
      </c>
      <c r="D912">
        <v>2019</v>
      </c>
      <c r="E912">
        <v>0.04</v>
      </c>
      <c r="F912">
        <v>29</v>
      </c>
      <c r="G912">
        <v>28</v>
      </c>
      <c r="H912">
        <v>0</v>
      </c>
      <c r="I912">
        <v>69273.03</v>
      </c>
      <c r="J912">
        <v>0</v>
      </c>
      <c r="K912">
        <v>0</v>
      </c>
      <c r="L912">
        <v>0.25</v>
      </c>
      <c r="M912" t="s">
        <v>1310</v>
      </c>
      <c r="N912">
        <v>187098</v>
      </c>
      <c r="O912">
        <v>46</v>
      </c>
      <c r="P912" t="s">
        <v>41</v>
      </c>
      <c r="Q912" t="s">
        <v>42</v>
      </c>
      <c r="R912" t="s">
        <v>42</v>
      </c>
      <c r="S912" s="1">
        <v>43606.439421296302</v>
      </c>
      <c r="T912" t="s">
        <v>144</v>
      </c>
      <c r="U912" t="s">
        <v>135</v>
      </c>
      <c r="V912" t="s">
        <v>1311</v>
      </c>
      <c r="W912" s="1">
        <v>41417</v>
      </c>
      <c r="Y912">
        <v>1228144620</v>
      </c>
      <c r="AA912">
        <v>100195206216</v>
      </c>
      <c r="AF912" t="s">
        <v>64</v>
      </c>
      <c r="AG912" t="s">
        <v>47</v>
      </c>
      <c r="AH912">
        <v>0</v>
      </c>
      <c r="AI912" t="s">
        <v>48</v>
      </c>
      <c r="AJ912">
        <v>114081.9412</v>
      </c>
      <c r="AK912">
        <v>2480.0421999999999</v>
      </c>
      <c r="AL912">
        <v>46</v>
      </c>
      <c r="AM912">
        <v>6003</v>
      </c>
      <c r="AN912" t="s">
        <v>199</v>
      </c>
      <c r="AO912" t="s">
        <v>50</v>
      </c>
      <c r="AP912" t="s">
        <v>51</v>
      </c>
      <c r="AR912">
        <f t="shared" si="229"/>
        <v>2480.0421999999999</v>
      </c>
      <c r="AS912">
        <f t="shared" si="230"/>
        <v>114081.9412</v>
      </c>
      <c r="AT912" s="2">
        <f t="shared" si="231"/>
        <v>20</v>
      </c>
      <c r="AU912" s="2">
        <f t="shared" si="232"/>
        <v>64481.097200000004</v>
      </c>
      <c r="AV912" s="3">
        <f t="shared" si="224"/>
        <v>1E-3</v>
      </c>
      <c r="AW912" s="2">
        <f t="shared" si="233"/>
        <v>16.120274300000002</v>
      </c>
      <c r="AX912" s="2">
        <f t="shared" si="225"/>
        <v>187098</v>
      </c>
      <c r="AY912" s="2">
        <f t="shared" si="226"/>
        <v>29</v>
      </c>
      <c r="AZ912" s="2">
        <f t="shared" si="234"/>
        <v>16.120274300000002</v>
      </c>
      <c r="BA912" s="2">
        <f t="shared" si="235"/>
        <v>16.120274300000002</v>
      </c>
      <c r="BB912" s="2">
        <f t="shared" si="236"/>
        <v>16.120274300000002</v>
      </c>
      <c r="BC912" s="2">
        <f t="shared" si="237"/>
        <v>16.120274300000002</v>
      </c>
      <c r="BD912" s="2">
        <f t="shared" si="238"/>
        <v>16.120274300000002</v>
      </c>
      <c r="BE912" s="2">
        <f t="shared" si="239"/>
        <v>16.120274300000002</v>
      </c>
      <c r="BF912" s="2">
        <f t="shared" si="227"/>
        <v>1</v>
      </c>
      <c r="BG912" s="2"/>
      <c r="BH912" s="2">
        <f t="shared" si="228"/>
        <v>16.120274300000002</v>
      </c>
    </row>
    <row r="913" spans="1:60" x14ac:dyDescent="0.25">
      <c r="A913">
        <v>2197333</v>
      </c>
      <c r="B913">
        <v>13233004</v>
      </c>
      <c r="C913" t="s">
        <v>132</v>
      </c>
      <c r="D913">
        <v>2019</v>
      </c>
      <c r="E913">
        <v>0.04</v>
      </c>
      <c r="F913">
        <v>29</v>
      </c>
      <c r="G913">
        <v>28</v>
      </c>
      <c r="H913">
        <v>0</v>
      </c>
      <c r="I913">
        <v>69273.03</v>
      </c>
      <c r="J913">
        <v>0</v>
      </c>
      <c r="K913">
        <v>0</v>
      </c>
      <c r="L913">
        <v>0.25</v>
      </c>
      <c r="M913" t="s">
        <v>1310</v>
      </c>
      <c r="N913">
        <v>187098</v>
      </c>
      <c r="O913">
        <v>46</v>
      </c>
      <c r="P913" t="s">
        <v>41</v>
      </c>
      <c r="Q913" t="s">
        <v>42</v>
      </c>
      <c r="R913" t="s">
        <v>42</v>
      </c>
      <c r="S913" s="1">
        <v>43606.437071759297</v>
      </c>
      <c r="T913" t="s">
        <v>144</v>
      </c>
      <c r="U913" t="s">
        <v>135</v>
      </c>
      <c r="V913" t="s">
        <v>1311</v>
      </c>
      <c r="W913" s="1">
        <v>41417</v>
      </c>
      <c r="Y913">
        <v>1228048288</v>
      </c>
      <c r="AA913">
        <v>100201361544</v>
      </c>
      <c r="AF913" t="s">
        <v>64</v>
      </c>
      <c r="AG913" t="s">
        <v>47</v>
      </c>
      <c r="AH913">
        <v>0</v>
      </c>
      <c r="AI913" t="s">
        <v>48</v>
      </c>
      <c r="AJ913">
        <v>114081.9412</v>
      </c>
      <c r="AK913">
        <v>2480.0421999999999</v>
      </c>
      <c r="AL913">
        <v>46</v>
      </c>
      <c r="AM913">
        <v>6003</v>
      </c>
      <c r="AN913" t="s">
        <v>199</v>
      </c>
      <c r="AO913" t="s">
        <v>50</v>
      </c>
      <c r="AP913" t="s">
        <v>51</v>
      </c>
      <c r="AR913">
        <f t="shared" si="229"/>
        <v>2480.0421999999999</v>
      </c>
      <c r="AS913">
        <f t="shared" si="230"/>
        <v>114081.9412</v>
      </c>
      <c r="AT913" s="2">
        <f t="shared" si="231"/>
        <v>20</v>
      </c>
      <c r="AU913" s="2">
        <f t="shared" si="232"/>
        <v>64481.097200000004</v>
      </c>
      <c r="AV913" s="3">
        <f t="shared" si="224"/>
        <v>1E-3</v>
      </c>
      <c r="AW913" s="2">
        <f t="shared" si="233"/>
        <v>16.120274300000002</v>
      </c>
      <c r="AX913" s="2">
        <f t="shared" si="225"/>
        <v>187098</v>
      </c>
      <c r="AY913" s="2">
        <f t="shared" si="226"/>
        <v>29</v>
      </c>
      <c r="AZ913" s="2">
        <f t="shared" si="234"/>
        <v>16.120274300000002</v>
      </c>
      <c r="BA913" s="2">
        <f t="shared" si="235"/>
        <v>16.120274300000002</v>
      </c>
      <c r="BB913" s="2">
        <f t="shared" si="236"/>
        <v>16.120274300000002</v>
      </c>
      <c r="BC913" s="2">
        <f t="shared" si="237"/>
        <v>16.120274300000002</v>
      </c>
      <c r="BD913" s="2">
        <f t="shared" si="238"/>
        <v>16.120274300000002</v>
      </c>
      <c r="BE913" s="2">
        <f t="shared" si="239"/>
        <v>16.120274300000002</v>
      </c>
      <c r="BF913" s="2">
        <f t="shared" si="227"/>
        <v>1</v>
      </c>
      <c r="BG913" s="2"/>
      <c r="BH913" s="2">
        <f t="shared" si="228"/>
        <v>16.120274300000002</v>
      </c>
    </row>
    <row r="914" spans="1:60" x14ac:dyDescent="0.25">
      <c r="A914">
        <v>2203176</v>
      </c>
      <c r="B914">
        <v>13095209</v>
      </c>
      <c r="C914" t="s">
        <v>132</v>
      </c>
      <c r="D914">
        <v>2019</v>
      </c>
      <c r="E914">
        <v>0.04</v>
      </c>
      <c r="F914">
        <v>44</v>
      </c>
      <c r="G914">
        <v>43</v>
      </c>
      <c r="H914">
        <v>0</v>
      </c>
      <c r="I914">
        <v>107936.26</v>
      </c>
      <c r="J914">
        <v>0</v>
      </c>
      <c r="K914">
        <v>0</v>
      </c>
      <c r="L914">
        <v>0.33333000000000002</v>
      </c>
      <c r="M914" t="s">
        <v>1312</v>
      </c>
      <c r="N914">
        <v>218642</v>
      </c>
      <c r="O914">
        <v>52.4</v>
      </c>
      <c r="P914" t="s">
        <v>41</v>
      </c>
      <c r="Q914" t="s">
        <v>42</v>
      </c>
      <c r="R914" t="s">
        <v>42</v>
      </c>
      <c r="S914" s="1">
        <v>43606.452893518501</v>
      </c>
      <c r="T914" t="s">
        <v>144</v>
      </c>
      <c r="U914" t="s">
        <v>135</v>
      </c>
      <c r="V914" t="s">
        <v>1313</v>
      </c>
      <c r="W914" s="1">
        <v>41891</v>
      </c>
      <c r="Y914">
        <v>1228710230</v>
      </c>
      <c r="AA914">
        <v>100139615715</v>
      </c>
      <c r="AF914" t="s">
        <v>64</v>
      </c>
      <c r="AG914" t="s">
        <v>47</v>
      </c>
      <c r="AH914">
        <v>0</v>
      </c>
      <c r="AI914" t="s">
        <v>48</v>
      </c>
      <c r="AJ914">
        <v>97570.806899999996</v>
      </c>
      <c r="AK914">
        <v>1862.0382999999999</v>
      </c>
      <c r="AL914">
        <v>52.4</v>
      </c>
      <c r="AM914">
        <v>6003</v>
      </c>
      <c r="AN914" t="s">
        <v>199</v>
      </c>
      <c r="AO914" t="s">
        <v>50</v>
      </c>
      <c r="AP914" t="s">
        <v>51</v>
      </c>
      <c r="AR914">
        <f t="shared" si="229"/>
        <v>1862.0382999999999</v>
      </c>
      <c r="AS914">
        <f t="shared" si="230"/>
        <v>97570.806899999996</v>
      </c>
      <c r="AT914" s="2">
        <f t="shared" si="231"/>
        <v>20</v>
      </c>
      <c r="AU914" s="2">
        <f t="shared" si="232"/>
        <v>60330.0409</v>
      </c>
      <c r="AV914" s="3">
        <f t="shared" si="224"/>
        <v>1E-3</v>
      </c>
      <c r="AW914" s="2">
        <f t="shared" si="233"/>
        <v>20.109812533197001</v>
      </c>
      <c r="AX914" s="2">
        <f t="shared" si="225"/>
        <v>218642</v>
      </c>
      <c r="AY914" s="2">
        <f t="shared" si="226"/>
        <v>44</v>
      </c>
      <c r="AZ914" s="2">
        <f t="shared" si="234"/>
        <v>20.109812533197001</v>
      </c>
      <c r="BA914" s="2">
        <f t="shared" si="235"/>
        <v>20.109812533197001</v>
      </c>
      <c r="BB914" s="2">
        <f t="shared" si="236"/>
        <v>20.109812533197001</v>
      </c>
      <c r="BC914" s="2">
        <f t="shared" si="237"/>
        <v>20.109812533197001</v>
      </c>
      <c r="BD914" s="2">
        <f t="shared" si="238"/>
        <v>20.109812533197001</v>
      </c>
      <c r="BE914" s="2">
        <f t="shared" si="239"/>
        <v>20.109812533197001</v>
      </c>
      <c r="BF914" s="2">
        <f t="shared" si="227"/>
        <v>1</v>
      </c>
      <c r="BG914" s="2"/>
      <c r="BH914" s="2">
        <f t="shared" si="228"/>
        <v>20.109812533197001</v>
      </c>
    </row>
    <row r="915" spans="1:60" x14ac:dyDescent="0.25">
      <c r="A915">
        <v>2203177</v>
      </c>
      <c r="B915">
        <v>13095209</v>
      </c>
      <c r="C915" t="s">
        <v>132</v>
      </c>
      <c r="D915">
        <v>2019</v>
      </c>
      <c r="E915">
        <v>0.04</v>
      </c>
      <c r="F915">
        <v>44</v>
      </c>
      <c r="G915">
        <v>3</v>
      </c>
      <c r="H915">
        <v>40</v>
      </c>
      <c r="I915">
        <v>107936.26</v>
      </c>
      <c r="J915">
        <v>0</v>
      </c>
      <c r="K915">
        <v>0</v>
      </c>
      <c r="L915">
        <v>0.33333000000000002</v>
      </c>
      <c r="M915" t="s">
        <v>1312</v>
      </c>
      <c r="N915">
        <v>218642</v>
      </c>
      <c r="O915">
        <v>52.4</v>
      </c>
      <c r="P915" t="s">
        <v>58</v>
      </c>
      <c r="Q915" t="s">
        <v>59</v>
      </c>
      <c r="R915" t="s">
        <v>60</v>
      </c>
      <c r="S915" s="1">
        <v>43606.450717592597</v>
      </c>
      <c r="T915" t="s">
        <v>144</v>
      </c>
      <c r="U915" t="s">
        <v>135</v>
      </c>
      <c r="V915" t="s">
        <v>1313</v>
      </c>
      <c r="W915" s="1">
        <v>41891</v>
      </c>
      <c r="Y915">
        <v>1228618539</v>
      </c>
      <c r="AA915">
        <v>100205564104</v>
      </c>
      <c r="AD915" t="s">
        <v>62</v>
      </c>
      <c r="AF915" t="s">
        <v>64</v>
      </c>
      <c r="AG915" t="s">
        <v>47</v>
      </c>
      <c r="AH915">
        <v>0</v>
      </c>
      <c r="AI915" t="s">
        <v>48</v>
      </c>
      <c r="AJ915">
        <v>97570.806899999996</v>
      </c>
      <c r="AK915">
        <v>1862.0382999999999</v>
      </c>
      <c r="AL915">
        <v>52.4</v>
      </c>
      <c r="AM915">
        <v>6003</v>
      </c>
      <c r="AN915" t="s">
        <v>199</v>
      </c>
      <c r="AO915" t="s">
        <v>50</v>
      </c>
      <c r="AP915" t="s">
        <v>51</v>
      </c>
      <c r="AR915">
        <f t="shared" si="229"/>
        <v>1862.0382999999999</v>
      </c>
      <c r="AS915">
        <f t="shared" si="230"/>
        <v>97570.806899999996</v>
      </c>
      <c r="AT915" s="2">
        <f t="shared" si="231"/>
        <v>20</v>
      </c>
      <c r="AU915" s="2">
        <f t="shared" si="232"/>
        <v>60330.0409</v>
      </c>
      <c r="AV915" s="3">
        <f t="shared" si="224"/>
        <v>1E-3</v>
      </c>
      <c r="AW915" s="2">
        <f t="shared" si="233"/>
        <v>20.109812533197001</v>
      </c>
      <c r="AX915" s="2">
        <f t="shared" si="225"/>
        <v>218642</v>
      </c>
      <c r="AY915" s="2" t="str">
        <f t="shared" si="226"/>
        <v>льгота</v>
      </c>
      <c r="AZ915" s="2">
        <f t="shared" si="234"/>
        <v>20.109812533197001</v>
      </c>
      <c r="BA915" s="2" t="str">
        <f t="shared" si="235"/>
        <v>льгота</v>
      </c>
      <c r="BB915" s="2">
        <f t="shared" si="236"/>
        <v>20.109812533197001</v>
      </c>
      <c r="BC915" s="2" t="str">
        <f t="shared" si="237"/>
        <v>льгота</v>
      </c>
      <c r="BD915" s="2">
        <f t="shared" si="238"/>
        <v>20.109812533197001</v>
      </c>
      <c r="BE915" s="2" t="str">
        <f t="shared" si="239"/>
        <v>льгота</v>
      </c>
      <c r="BF915" s="2" t="str">
        <f t="shared" si="227"/>
        <v>льгота</v>
      </c>
      <c r="BG915" s="2"/>
      <c r="BH915" s="2" t="str">
        <f t="shared" si="228"/>
        <v>льгота</v>
      </c>
    </row>
    <row r="916" spans="1:60" x14ac:dyDescent="0.25">
      <c r="A916">
        <v>2203178</v>
      </c>
      <c r="B916">
        <v>13095209</v>
      </c>
      <c r="C916" t="s">
        <v>132</v>
      </c>
      <c r="D916">
        <v>2019</v>
      </c>
      <c r="E916">
        <v>0.04</v>
      </c>
      <c r="F916">
        <v>44</v>
      </c>
      <c r="G916">
        <v>43</v>
      </c>
      <c r="H916">
        <v>0</v>
      </c>
      <c r="I916">
        <v>107936.26</v>
      </c>
      <c r="J916">
        <v>0</v>
      </c>
      <c r="K916">
        <v>0</v>
      </c>
      <c r="L916">
        <v>0.33333000000000002</v>
      </c>
      <c r="M916" t="s">
        <v>1312</v>
      </c>
      <c r="N916">
        <v>218642</v>
      </c>
      <c r="O916">
        <v>52.4</v>
      </c>
      <c r="P916" t="s">
        <v>41</v>
      </c>
      <c r="Q916" t="s">
        <v>42</v>
      </c>
      <c r="R916" t="s">
        <v>42</v>
      </c>
      <c r="S916" s="1">
        <v>43606.436203703699</v>
      </c>
      <c r="T916" t="s">
        <v>144</v>
      </c>
      <c r="U916" t="s">
        <v>135</v>
      </c>
      <c r="V916" t="s">
        <v>1313</v>
      </c>
      <c r="W916" s="1">
        <v>41891</v>
      </c>
      <c r="Y916">
        <v>1228013782</v>
      </c>
      <c r="AA916">
        <v>100206121528</v>
      </c>
      <c r="AF916" t="s">
        <v>64</v>
      </c>
      <c r="AG916" t="s">
        <v>47</v>
      </c>
      <c r="AH916">
        <v>0</v>
      </c>
      <c r="AI916" t="s">
        <v>48</v>
      </c>
      <c r="AJ916">
        <v>97570.806899999996</v>
      </c>
      <c r="AK916">
        <v>1862.0382999999999</v>
      </c>
      <c r="AL916">
        <v>52.4</v>
      </c>
      <c r="AM916">
        <v>6003</v>
      </c>
      <c r="AN916" t="s">
        <v>199</v>
      </c>
      <c r="AO916" t="s">
        <v>50</v>
      </c>
      <c r="AP916" t="s">
        <v>51</v>
      </c>
      <c r="AR916">
        <f t="shared" si="229"/>
        <v>1862.0382999999999</v>
      </c>
      <c r="AS916">
        <f t="shared" si="230"/>
        <v>97570.806899999996</v>
      </c>
      <c r="AT916" s="2">
        <f t="shared" si="231"/>
        <v>20</v>
      </c>
      <c r="AU916" s="2">
        <f t="shared" si="232"/>
        <v>60330.0409</v>
      </c>
      <c r="AV916" s="3">
        <f t="shared" si="224"/>
        <v>1E-3</v>
      </c>
      <c r="AW916" s="2">
        <f t="shared" si="233"/>
        <v>20.109812533197001</v>
      </c>
      <c r="AX916" s="2">
        <f t="shared" si="225"/>
        <v>218642</v>
      </c>
      <c r="AY916" s="2">
        <f t="shared" si="226"/>
        <v>44</v>
      </c>
      <c r="AZ916" s="2">
        <f t="shared" si="234"/>
        <v>20.109812533197001</v>
      </c>
      <c r="BA916" s="2">
        <f t="shared" si="235"/>
        <v>20.109812533197001</v>
      </c>
      <c r="BB916" s="2">
        <f t="shared" si="236"/>
        <v>20.109812533197001</v>
      </c>
      <c r="BC916" s="2">
        <f t="shared" si="237"/>
        <v>20.109812533197001</v>
      </c>
      <c r="BD916" s="2">
        <f t="shared" si="238"/>
        <v>20.109812533197001</v>
      </c>
      <c r="BE916" s="2">
        <f t="shared" si="239"/>
        <v>20.109812533197001</v>
      </c>
      <c r="BF916" s="2">
        <f t="shared" si="227"/>
        <v>1</v>
      </c>
      <c r="BG916" s="2"/>
      <c r="BH916" s="2">
        <f t="shared" si="228"/>
        <v>20.109812533197001</v>
      </c>
    </row>
    <row r="917" spans="1:60" x14ac:dyDescent="0.25">
      <c r="A917">
        <v>2263440</v>
      </c>
      <c r="B917">
        <v>194789754</v>
      </c>
      <c r="C917" t="s">
        <v>132</v>
      </c>
      <c r="D917">
        <v>2019</v>
      </c>
      <c r="E917">
        <v>0</v>
      </c>
      <c r="F917">
        <v>0</v>
      </c>
      <c r="G917">
        <v>0</v>
      </c>
      <c r="H917">
        <v>0</v>
      </c>
      <c r="I917">
        <v>0</v>
      </c>
      <c r="J917">
        <v>0</v>
      </c>
      <c r="K917">
        <v>0</v>
      </c>
      <c r="L917">
        <v>1</v>
      </c>
      <c r="M917" t="s">
        <v>1314</v>
      </c>
      <c r="O917">
        <v>33.6</v>
      </c>
      <c r="P917" t="s">
        <v>41</v>
      </c>
      <c r="Q917" t="s">
        <v>42</v>
      </c>
      <c r="R917" t="s">
        <v>42</v>
      </c>
      <c r="S917" s="1">
        <v>43606.431076388901</v>
      </c>
      <c r="T917" t="s">
        <v>144</v>
      </c>
      <c r="U917" t="s">
        <v>135</v>
      </c>
      <c r="V917" t="s">
        <v>1315</v>
      </c>
      <c r="W917" s="1">
        <v>42765</v>
      </c>
      <c r="Y917">
        <v>1227810332</v>
      </c>
      <c r="AA917">
        <v>100139618813</v>
      </c>
      <c r="AF917" t="s">
        <v>46</v>
      </c>
      <c r="AG917" t="s">
        <v>267</v>
      </c>
      <c r="AH917">
        <v>0</v>
      </c>
      <c r="AI917" t="s">
        <v>148</v>
      </c>
      <c r="AJ917">
        <v>62474.9496</v>
      </c>
      <c r="AK917">
        <v>1859.3734999999999</v>
      </c>
      <c r="AL917">
        <v>33.6</v>
      </c>
      <c r="AM917">
        <v>4001</v>
      </c>
      <c r="AN917" t="s">
        <v>199</v>
      </c>
      <c r="AO917" t="s">
        <v>268</v>
      </c>
      <c r="AP917" t="s">
        <v>269</v>
      </c>
      <c r="AR917">
        <f t="shared" si="229"/>
        <v>1859.3734999999999</v>
      </c>
      <c r="AS917">
        <f t="shared" si="230"/>
        <v>62474.9496</v>
      </c>
      <c r="AT917" s="2">
        <f t="shared" si="231"/>
        <v>50</v>
      </c>
      <c r="AU917" s="2" t="str">
        <f t="shared" si="232"/>
        <v>вычет превышает налог</v>
      </c>
      <c r="AV917" s="3">
        <f t="shared" si="224"/>
        <v>1E-3</v>
      </c>
      <c r="AW917" s="2">
        <f t="shared" si="233"/>
        <v>0</v>
      </c>
      <c r="AX917" s="2">
        <f t="shared" si="225"/>
        <v>0</v>
      </c>
      <c r="AY917" s="2">
        <f t="shared" si="226"/>
        <v>0</v>
      </c>
      <c r="AZ917" s="2">
        <f t="shared" si="234"/>
        <v>0</v>
      </c>
      <c r="BA917" s="2" t="str">
        <f t="shared" si="235"/>
        <v>вычет превышает налог</v>
      </c>
      <c r="BB917" s="2">
        <f t="shared" si="236"/>
        <v>0</v>
      </c>
      <c r="BC917" s="2" t="str">
        <f t="shared" si="237"/>
        <v>вычет превышает налог</v>
      </c>
      <c r="BD917" s="2">
        <f t="shared" si="238"/>
        <v>0</v>
      </c>
      <c r="BE917" s="2" t="str">
        <f t="shared" si="239"/>
        <v>вычет превышает налог</v>
      </c>
      <c r="BF917" s="2" t="str">
        <f t="shared" si="227"/>
        <v>вычет превышает налог</v>
      </c>
      <c r="BG917" s="2"/>
      <c r="BH917" s="2" t="str">
        <f t="shared" si="228"/>
        <v>вычет превышает налог</v>
      </c>
    </row>
    <row r="918" spans="1:60" x14ac:dyDescent="0.25">
      <c r="A918">
        <v>2232366</v>
      </c>
      <c r="B918">
        <v>132394692</v>
      </c>
      <c r="C918" t="s">
        <v>132</v>
      </c>
      <c r="D918">
        <v>2019</v>
      </c>
      <c r="E918">
        <v>0.33</v>
      </c>
      <c r="F918">
        <v>768</v>
      </c>
      <c r="G918">
        <v>0</v>
      </c>
      <c r="H918">
        <v>749</v>
      </c>
      <c r="I918">
        <v>226886.54</v>
      </c>
      <c r="J918">
        <v>0</v>
      </c>
      <c r="K918">
        <v>0</v>
      </c>
      <c r="L918">
        <v>0.5</v>
      </c>
      <c r="M918" t="s">
        <v>1316</v>
      </c>
      <c r="N918">
        <v>306396.40999999997</v>
      </c>
      <c r="O918">
        <v>42.3</v>
      </c>
      <c r="P918" t="s">
        <v>58</v>
      </c>
      <c r="Q918" t="s">
        <v>59</v>
      </c>
      <c r="R918" t="s">
        <v>60</v>
      </c>
      <c r="S918" s="1">
        <v>43606.459155092598</v>
      </c>
      <c r="T918" t="s">
        <v>144</v>
      </c>
      <c r="U918" t="s">
        <v>135</v>
      </c>
      <c r="V918" t="s">
        <v>1317</v>
      </c>
      <c r="W918" s="1">
        <v>37621</v>
      </c>
      <c r="Y918">
        <v>1228981813</v>
      </c>
      <c r="AA918">
        <v>100091759458</v>
      </c>
      <c r="AD918" t="s">
        <v>62</v>
      </c>
      <c r="AF918" t="s">
        <v>46</v>
      </c>
      <c r="AG918" t="s">
        <v>267</v>
      </c>
      <c r="AH918">
        <v>0</v>
      </c>
      <c r="AI918" t="s">
        <v>148</v>
      </c>
      <c r="AJ918">
        <v>78671.676200000002</v>
      </c>
      <c r="AK918">
        <v>1859.8505</v>
      </c>
      <c r="AL918">
        <v>42.3</v>
      </c>
      <c r="AM918">
        <v>4001</v>
      </c>
      <c r="AN918" t="s">
        <v>199</v>
      </c>
      <c r="AO918" t="s">
        <v>268</v>
      </c>
      <c r="AP918" t="s">
        <v>269</v>
      </c>
      <c r="AR918">
        <f t="shared" si="229"/>
        <v>1859.8505</v>
      </c>
      <c r="AS918">
        <f t="shared" si="230"/>
        <v>78671.676200000002</v>
      </c>
      <c r="AT918" s="2">
        <f t="shared" si="231"/>
        <v>50</v>
      </c>
      <c r="AU918" s="2" t="str">
        <f t="shared" si="232"/>
        <v>вычет превышает налог</v>
      </c>
      <c r="AV918" s="3">
        <f t="shared" si="224"/>
        <v>1E-3</v>
      </c>
      <c r="AW918" s="2">
        <f t="shared" si="233"/>
        <v>0</v>
      </c>
      <c r="AX918" s="2">
        <f t="shared" si="225"/>
        <v>306396.40999999997</v>
      </c>
      <c r="AY918" s="2" t="str">
        <f t="shared" si="226"/>
        <v>льгота</v>
      </c>
      <c r="AZ918" s="2">
        <f t="shared" si="234"/>
        <v>0</v>
      </c>
      <c r="BA918" s="2" t="str">
        <f t="shared" si="235"/>
        <v>льгота</v>
      </c>
      <c r="BB918" s="2">
        <f t="shared" si="236"/>
        <v>0</v>
      </c>
      <c r="BC918" s="2" t="str">
        <f t="shared" si="237"/>
        <v>льгота</v>
      </c>
      <c r="BD918" s="2">
        <f t="shared" si="238"/>
        <v>0</v>
      </c>
      <c r="BE918" s="2" t="str">
        <f t="shared" si="239"/>
        <v>льгота</v>
      </c>
      <c r="BF918" s="2" t="str">
        <f t="shared" si="227"/>
        <v>льгота</v>
      </c>
      <c r="BG918" s="2"/>
      <c r="BH918" s="2" t="str">
        <f t="shared" si="228"/>
        <v>льгота</v>
      </c>
    </row>
    <row r="919" spans="1:60" x14ac:dyDescent="0.25">
      <c r="A919">
        <v>2232367</v>
      </c>
      <c r="B919">
        <v>132394692</v>
      </c>
      <c r="C919" t="s">
        <v>132</v>
      </c>
      <c r="D919">
        <v>2019</v>
      </c>
      <c r="E919">
        <v>0.04</v>
      </c>
      <c r="F919">
        <v>93</v>
      </c>
      <c r="G919">
        <v>91</v>
      </c>
      <c r="H919">
        <v>0</v>
      </c>
      <c r="I919">
        <v>226886.54</v>
      </c>
      <c r="J919">
        <v>0</v>
      </c>
      <c r="K919">
        <v>0</v>
      </c>
      <c r="L919">
        <v>0.5</v>
      </c>
      <c r="M919" t="s">
        <v>1316</v>
      </c>
      <c r="N919">
        <v>306396.40999999997</v>
      </c>
      <c r="O919">
        <v>42.3</v>
      </c>
      <c r="P919" t="s">
        <v>41</v>
      </c>
      <c r="Q919" t="s">
        <v>42</v>
      </c>
      <c r="R919" t="s">
        <v>42</v>
      </c>
      <c r="S919" s="1">
        <v>43606.442187499997</v>
      </c>
      <c r="T919" t="s">
        <v>144</v>
      </c>
      <c r="U919" t="s">
        <v>135</v>
      </c>
      <c r="V919" t="s">
        <v>1317</v>
      </c>
      <c r="W919" s="1">
        <v>37986</v>
      </c>
      <c r="Y919">
        <v>1228258185</v>
      </c>
      <c r="AA919">
        <v>100097815606</v>
      </c>
      <c r="AF919" t="s">
        <v>46</v>
      </c>
      <c r="AG919" t="s">
        <v>267</v>
      </c>
      <c r="AH919">
        <v>0</v>
      </c>
      <c r="AI919" t="s">
        <v>148</v>
      </c>
      <c r="AJ919">
        <v>78671.676200000002</v>
      </c>
      <c r="AK919">
        <v>1859.8505</v>
      </c>
      <c r="AL919">
        <v>42.3</v>
      </c>
      <c r="AM919">
        <v>4001</v>
      </c>
      <c r="AN919" t="s">
        <v>199</v>
      </c>
      <c r="AO919" t="s">
        <v>268</v>
      </c>
      <c r="AP919" t="s">
        <v>269</v>
      </c>
      <c r="AR919">
        <f t="shared" si="229"/>
        <v>1859.8505</v>
      </c>
      <c r="AS919">
        <f t="shared" si="230"/>
        <v>78671.676200000002</v>
      </c>
      <c r="AT919" s="2">
        <f t="shared" si="231"/>
        <v>50</v>
      </c>
      <c r="AU919" s="2" t="str">
        <f t="shared" si="232"/>
        <v>вычет превышает налог</v>
      </c>
      <c r="AV919" s="3">
        <f t="shared" si="224"/>
        <v>1E-3</v>
      </c>
      <c r="AW919" s="2">
        <f t="shared" si="233"/>
        <v>0</v>
      </c>
      <c r="AX919" s="2">
        <f t="shared" si="225"/>
        <v>306396.40999999997</v>
      </c>
      <c r="AY919" s="2">
        <f t="shared" si="226"/>
        <v>93</v>
      </c>
      <c r="AZ919" s="2">
        <f t="shared" si="234"/>
        <v>0</v>
      </c>
      <c r="BA919" s="2" t="str">
        <f t="shared" si="235"/>
        <v>вычет превышает налог</v>
      </c>
      <c r="BB919" s="2">
        <f t="shared" si="236"/>
        <v>0</v>
      </c>
      <c r="BC919" s="2" t="str">
        <f t="shared" si="237"/>
        <v>вычет превышает налог</v>
      </c>
      <c r="BD919" s="2">
        <f t="shared" si="238"/>
        <v>0</v>
      </c>
      <c r="BE919" s="2" t="str">
        <f t="shared" si="239"/>
        <v>вычет превышает налог</v>
      </c>
      <c r="BF919" s="2" t="str">
        <f t="shared" si="227"/>
        <v>вычет превышает налог</v>
      </c>
      <c r="BG919" s="2"/>
      <c r="BH919" s="2" t="str">
        <f t="shared" si="228"/>
        <v>вычет превышает налог</v>
      </c>
    </row>
    <row r="920" spans="1:60" x14ac:dyDescent="0.25">
      <c r="A920">
        <v>2247800</v>
      </c>
      <c r="B920">
        <v>148477493</v>
      </c>
      <c r="C920" t="s">
        <v>132</v>
      </c>
      <c r="D920">
        <v>2019</v>
      </c>
      <c r="E920">
        <v>0.14000000000000001</v>
      </c>
      <c r="F920">
        <v>564</v>
      </c>
      <c r="G920">
        <v>550</v>
      </c>
      <c r="H920">
        <v>0</v>
      </c>
      <c r="I920">
        <v>392606.42</v>
      </c>
      <c r="J920">
        <v>0</v>
      </c>
      <c r="K920">
        <v>2</v>
      </c>
      <c r="L920">
        <v>0.5</v>
      </c>
      <c r="M920" t="s">
        <v>1318</v>
      </c>
      <c r="N920">
        <v>530190.98</v>
      </c>
      <c r="O920">
        <v>109.2</v>
      </c>
      <c r="P920" t="s">
        <v>58</v>
      </c>
      <c r="Q920" t="s">
        <v>59</v>
      </c>
      <c r="R920" t="s">
        <v>60</v>
      </c>
      <c r="S920" s="1">
        <v>43606.438252314802</v>
      </c>
      <c r="T920" t="s">
        <v>144</v>
      </c>
      <c r="U920" t="s">
        <v>135</v>
      </c>
      <c r="V920" t="s">
        <v>1319</v>
      </c>
      <c r="W920" s="1">
        <v>37986</v>
      </c>
      <c r="Y920">
        <v>1228095925</v>
      </c>
      <c r="AA920">
        <v>100097810004</v>
      </c>
      <c r="AD920" t="s">
        <v>62</v>
      </c>
      <c r="AF920" t="s">
        <v>46</v>
      </c>
      <c r="AG920" t="s">
        <v>267</v>
      </c>
      <c r="AH920">
        <v>0</v>
      </c>
      <c r="AI920" t="s">
        <v>148</v>
      </c>
      <c r="AJ920">
        <v>271129.92820000002</v>
      </c>
      <c r="AK920">
        <v>2482.8748000000001</v>
      </c>
      <c r="AL920">
        <v>109.2</v>
      </c>
      <c r="AM920">
        <v>4001</v>
      </c>
      <c r="AN920" t="s">
        <v>199</v>
      </c>
      <c r="AO920" t="s">
        <v>268</v>
      </c>
      <c r="AP920" t="s">
        <v>269</v>
      </c>
      <c r="AR920">
        <f t="shared" si="229"/>
        <v>2482.8748000000001</v>
      </c>
      <c r="AS920">
        <f t="shared" si="230"/>
        <v>271129.92820000002</v>
      </c>
      <c r="AT920" s="2">
        <f t="shared" si="231"/>
        <v>50</v>
      </c>
      <c r="AU920" s="2">
        <f t="shared" si="232"/>
        <v>146986.18820000003</v>
      </c>
      <c r="AV920" s="3">
        <f t="shared" si="224"/>
        <v>1E-3</v>
      </c>
      <c r="AW920" s="2">
        <f t="shared" si="233"/>
        <v>73.493094100000022</v>
      </c>
      <c r="AX920" s="2">
        <f t="shared" si="225"/>
        <v>530190.98</v>
      </c>
      <c r="AY920" s="2">
        <f t="shared" si="226"/>
        <v>564</v>
      </c>
      <c r="AZ920" s="2">
        <f t="shared" si="234"/>
        <v>73.493094100000022</v>
      </c>
      <c r="BA920" s="2">
        <f t="shared" si="235"/>
        <v>73.493094100000022</v>
      </c>
      <c r="BB920" s="2">
        <f t="shared" si="236"/>
        <v>73.493094100000022</v>
      </c>
      <c r="BC920" s="2">
        <f t="shared" si="237"/>
        <v>73.493094100000022</v>
      </c>
      <c r="BD920" s="2">
        <f t="shared" si="238"/>
        <v>73.493094100000022</v>
      </c>
      <c r="BE920" s="2">
        <f t="shared" si="239"/>
        <v>73.493094100000022</v>
      </c>
      <c r="BF920" s="2">
        <f t="shared" si="227"/>
        <v>1</v>
      </c>
      <c r="BG920" s="2"/>
      <c r="BH920" s="2">
        <f t="shared" si="228"/>
        <v>73.493094100000022</v>
      </c>
    </row>
    <row r="921" spans="1:60" x14ac:dyDescent="0.25">
      <c r="A921">
        <v>2247801</v>
      </c>
      <c r="B921">
        <v>148477493</v>
      </c>
      <c r="C921" t="s">
        <v>132</v>
      </c>
      <c r="D921">
        <v>2019</v>
      </c>
      <c r="E921">
        <v>0</v>
      </c>
      <c r="F921">
        <v>0</v>
      </c>
      <c r="G921">
        <v>0</v>
      </c>
      <c r="H921">
        <v>0</v>
      </c>
      <c r="I921">
        <v>0</v>
      </c>
      <c r="J921">
        <v>0</v>
      </c>
      <c r="K921">
        <v>0</v>
      </c>
      <c r="L921">
        <v>0.5</v>
      </c>
      <c r="M921" t="s">
        <v>1318</v>
      </c>
      <c r="N921">
        <v>530190.98</v>
      </c>
      <c r="O921">
        <v>109.2</v>
      </c>
      <c r="P921" t="s">
        <v>58</v>
      </c>
      <c r="Q921" t="s">
        <v>59</v>
      </c>
      <c r="R921" t="s">
        <v>60</v>
      </c>
      <c r="S921" s="1">
        <v>43606.436550925901</v>
      </c>
      <c r="T921" t="s">
        <v>144</v>
      </c>
      <c r="U921" t="s">
        <v>135</v>
      </c>
      <c r="V921" t="s">
        <v>1319</v>
      </c>
      <c r="W921" s="1">
        <v>43460</v>
      </c>
      <c r="Y921">
        <v>1228027214</v>
      </c>
      <c r="AA921">
        <v>100186852003</v>
      </c>
      <c r="AF921" t="s">
        <v>46</v>
      </c>
      <c r="AG921" t="s">
        <v>267</v>
      </c>
      <c r="AH921">
        <v>0</v>
      </c>
      <c r="AI921" t="s">
        <v>148</v>
      </c>
      <c r="AJ921">
        <v>271129.92820000002</v>
      </c>
      <c r="AK921">
        <v>2482.8748000000001</v>
      </c>
      <c r="AL921">
        <v>109.2</v>
      </c>
      <c r="AM921">
        <v>4001</v>
      </c>
      <c r="AN921" t="s">
        <v>199</v>
      </c>
      <c r="AO921" t="s">
        <v>268</v>
      </c>
      <c r="AP921" t="s">
        <v>269</v>
      </c>
      <c r="AR921">
        <f t="shared" si="229"/>
        <v>2482.8748000000001</v>
      </c>
      <c r="AS921">
        <f t="shared" si="230"/>
        <v>271129.92820000002</v>
      </c>
      <c r="AT921" s="2">
        <f t="shared" si="231"/>
        <v>50</v>
      </c>
      <c r="AU921" s="2">
        <f t="shared" si="232"/>
        <v>146986.18820000003</v>
      </c>
      <c r="AV921" s="3">
        <f t="shared" si="224"/>
        <v>1E-3</v>
      </c>
      <c r="AW921" s="2">
        <f t="shared" si="233"/>
        <v>73.493094100000022</v>
      </c>
      <c r="AX921" s="2">
        <f t="shared" si="225"/>
        <v>530190.98</v>
      </c>
      <c r="AY921" s="2">
        <f t="shared" si="226"/>
        <v>0</v>
      </c>
      <c r="AZ921" s="2">
        <f t="shared" si="234"/>
        <v>14.698618820000005</v>
      </c>
      <c r="BA921" s="2">
        <f t="shared" si="235"/>
        <v>14.698618820000005</v>
      </c>
      <c r="BB921" s="2">
        <f t="shared" si="236"/>
        <v>29.397237640000011</v>
      </c>
      <c r="BC921" s="2">
        <f t="shared" si="237"/>
        <v>29.397237640000011</v>
      </c>
      <c r="BD921" s="2">
        <f t="shared" si="238"/>
        <v>44.095856460000014</v>
      </c>
      <c r="BE921" s="2">
        <f t="shared" si="239"/>
        <v>44.095856460000014</v>
      </c>
      <c r="BF921" s="2">
        <f t="shared" si="227"/>
        <v>1.5</v>
      </c>
      <c r="BG921" s="2"/>
      <c r="BH921" s="2">
        <f t="shared" si="228"/>
        <v>32.336961404000014</v>
      </c>
    </row>
    <row r="922" spans="1:60" x14ac:dyDescent="0.25">
      <c r="A922">
        <v>2240640</v>
      </c>
      <c r="B922">
        <v>139657088</v>
      </c>
      <c r="C922" t="s">
        <v>132</v>
      </c>
      <c r="D922">
        <v>2019</v>
      </c>
      <c r="E922">
        <v>0.14000000000000001</v>
      </c>
      <c r="F922">
        <v>566</v>
      </c>
      <c r="G922">
        <v>0</v>
      </c>
      <c r="H922">
        <v>552</v>
      </c>
      <c r="I922">
        <v>394394.74</v>
      </c>
      <c r="J922">
        <v>0</v>
      </c>
      <c r="K922">
        <v>0</v>
      </c>
      <c r="L922">
        <v>0.5</v>
      </c>
      <c r="M922" t="s">
        <v>1320</v>
      </c>
      <c r="N922">
        <v>532606</v>
      </c>
      <c r="O922">
        <v>41.6</v>
      </c>
      <c r="P922" t="s">
        <v>58</v>
      </c>
      <c r="Q922" t="s">
        <v>59</v>
      </c>
      <c r="R922" t="s">
        <v>60</v>
      </c>
      <c r="S922" s="1">
        <v>43606.4394791667</v>
      </c>
      <c r="T922" t="s">
        <v>144</v>
      </c>
      <c r="U922" t="s">
        <v>135</v>
      </c>
      <c r="V922" t="s">
        <v>1321</v>
      </c>
      <c r="W922" s="1">
        <v>37621</v>
      </c>
      <c r="Y922">
        <v>1228147018</v>
      </c>
      <c r="AA922">
        <v>100150328548</v>
      </c>
      <c r="AD922" t="s">
        <v>62</v>
      </c>
      <c r="AF922" t="s">
        <v>46</v>
      </c>
      <c r="AG922" t="s">
        <v>267</v>
      </c>
      <c r="AH922">
        <v>0</v>
      </c>
      <c r="AI922" t="s">
        <v>148</v>
      </c>
      <c r="AJ922">
        <v>77368.304000000004</v>
      </c>
      <c r="AK922">
        <v>1859.8150000000001</v>
      </c>
      <c r="AL922">
        <v>41.6</v>
      </c>
      <c r="AM922">
        <v>4001</v>
      </c>
      <c r="AN922" t="s">
        <v>199</v>
      </c>
      <c r="AO922" t="s">
        <v>268</v>
      </c>
      <c r="AP922" t="s">
        <v>269</v>
      </c>
      <c r="AR922">
        <f t="shared" si="229"/>
        <v>1859.8150000000001</v>
      </c>
      <c r="AS922">
        <f t="shared" si="230"/>
        <v>77368.304000000004</v>
      </c>
      <c r="AT922" s="2">
        <f t="shared" si="231"/>
        <v>50</v>
      </c>
      <c r="AU922" s="2" t="str">
        <f t="shared" si="232"/>
        <v>вычет превышает налог</v>
      </c>
      <c r="AV922" s="3">
        <f t="shared" si="224"/>
        <v>1E-3</v>
      </c>
      <c r="AW922" s="2">
        <f t="shared" si="233"/>
        <v>0</v>
      </c>
      <c r="AX922" s="2">
        <f t="shared" si="225"/>
        <v>532606</v>
      </c>
      <c r="AY922" s="2" t="str">
        <f t="shared" si="226"/>
        <v>льгота</v>
      </c>
      <c r="AZ922" s="2">
        <f t="shared" si="234"/>
        <v>0</v>
      </c>
      <c r="BA922" s="2" t="str">
        <f t="shared" si="235"/>
        <v>льгота</v>
      </c>
      <c r="BB922" s="2">
        <f t="shared" si="236"/>
        <v>0</v>
      </c>
      <c r="BC922" s="2" t="str">
        <f t="shared" si="237"/>
        <v>льгота</v>
      </c>
      <c r="BD922" s="2">
        <f t="shared" si="238"/>
        <v>0</v>
      </c>
      <c r="BE922" s="2" t="str">
        <f t="shared" si="239"/>
        <v>льгота</v>
      </c>
      <c r="BF922" s="2" t="str">
        <f t="shared" si="227"/>
        <v>льгота</v>
      </c>
      <c r="BG922" s="2"/>
      <c r="BH922" s="2" t="str">
        <f t="shared" si="228"/>
        <v>льгота</v>
      </c>
    </row>
    <row r="923" spans="1:60" x14ac:dyDescent="0.25">
      <c r="A923">
        <v>2233613</v>
      </c>
      <c r="B923">
        <v>132394844</v>
      </c>
      <c r="C923" t="s">
        <v>132</v>
      </c>
      <c r="D923">
        <v>2019</v>
      </c>
      <c r="E923">
        <v>0.14000000000000001</v>
      </c>
      <c r="F923">
        <v>451</v>
      </c>
      <c r="G923">
        <v>0</v>
      </c>
      <c r="H923">
        <v>440</v>
      </c>
      <c r="I923">
        <v>314375.82</v>
      </c>
      <c r="J923">
        <v>0</v>
      </c>
      <c r="K923">
        <v>0</v>
      </c>
      <c r="L923">
        <v>1</v>
      </c>
      <c r="M923" t="s">
        <v>1322</v>
      </c>
      <c r="N923">
        <v>212272.67</v>
      </c>
      <c r="O923">
        <v>55.5</v>
      </c>
      <c r="P923" t="s">
        <v>58</v>
      </c>
      <c r="Q923" t="s">
        <v>59</v>
      </c>
      <c r="R923" t="s">
        <v>60</v>
      </c>
      <c r="S923" s="1">
        <v>43606.437569444402</v>
      </c>
      <c r="T923" t="s">
        <v>144</v>
      </c>
      <c r="U923" t="s">
        <v>135</v>
      </c>
      <c r="V923" t="s">
        <v>1323</v>
      </c>
      <c r="W923" s="1">
        <v>37621</v>
      </c>
      <c r="Y923">
        <v>1228069136</v>
      </c>
      <c r="AA923">
        <v>100080769264</v>
      </c>
      <c r="AD923" t="s">
        <v>62</v>
      </c>
      <c r="AF923" t="s">
        <v>46</v>
      </c>
      <c r="AG923" t="s">
        <v>267</v>
      </c>
      <c r="AH923">
        <v>0</v>
      </c>
      <c r="AI923" t="s">
        <v>148</v>
      </c>
      <c r="AJ923">
        <v>103255.1027</v>
      </c>
      <c r="AK923">
        <v>1860.4522999999999</v>
      </c>
      <c r="AL923">
        <v>55.5</v>
      </c>
      <c r="AM923">
        <v>4001</v>
      </c>
      <c r="AN923" t="s">
        <v>199</v>
      </c>
      <c r="AO923" t="s">
        <v>268</v>
      </c>
      <c r="AP923" t="s">
        <v>269</v>
      </c>
      <c r="AR923">
        <f t="shared" si="229"/>
        <v>1860.4522999999999</v>
      </c>
      <c r="AS923">
        <f t="shared" si="230"/>
        <v>103255.1027</v>
      </c>
      <c r="AT923" s="2">
        <f t="shared" si="231"/>
        <v>50</v>
      </c>
      <c r="AU923" s="2">
        <f t="shared" si="232"/>
        <v>10232.487700000012</v>
      </c>
      <c r="AV923" s="3">
        <f t="shared" si="224"/>
        <v>1E-3</v>
      </c>
      <c r="AW923" s="2">
        <f t="shared" si="233"/>
        <v>10.232487700000013</v>
      </c>
      <c r="AX923" s="2">
        <f t="shared" si="225"/>
        <v>212272.67</v>
      </c>
      <c r="AY923" s="2" t="str">
        <f t="shared" si="226"/>
        <v>льгота</v>
      </c>
      <c r="AZ923" s="2">
        <f t="shared" si="234"/>
        <v>10.232487700000013</v>
      </c>
      <c r="BA923" s="2" t="str">
        <f t="shared" si="235"/>
        <v>льгота</v>
      </c>
      <c r="BB923" s="2">
        <f t="shared" si="236"/>
        <v>10.232487700000013</v>
      </c>
      <c r="BC923" s="2" t="str">
        <f t="shared" si="237"/>
        <v>льгота</v>
      </c>
      <c r="BD923" s="2">
        <f t="shared" si="238"/>
        <v>10.232487700000013</v>
      </c>
      <c r="BE923" s="2" t="str">
        <f t="shared" si="239"/>
        <v>льгота</v>
      </c>
      <c r="BF923" s="2" t="str">
        <f t="shared" si="227"/>
        <v>льгота</v>
      </c>
      <c r="BG923" s="2"/>
      <c r="BH923" s="2" t="str">
        <f t="shared" si="228"/>
        <v>льгота</v>
      </c>
    </row>
    <row r="924" spans="1:60" x14ac:dyDescent="0.25">
      <c r="A924">
        <v>2251940</v>
      </c>
      <c r="B924">
        <v>161220095</v>
      </c>
      <c r="C924" t="s">
        <v>132</v>
      </c>
      <c r="D924">
        <v>2019</v>
      </c>
      <c r="E924">
        <v>0</v>
      </c>
      <c r="F924">
        <v>0</v>
      </c>
      <c r="G924">
        <v>0</v>
      </c>
      <c r="H924">
        <v>0</v>
      </c>
      <c r="I924">
        <v>0</v>
      </c>
      <c r="J924">
        <v>0</v>
      </c>
      <c r="K924">
        <v>0</v>
      </c>
      <c r="L924">
        <v>1</v>
      </c>
      <c r="M924" t="s">
        <v>1324</v>
      </c>
      <c r="O924">
        <v>41.4</v>
      </c>
      <c r="P924" t="s">
        <v>58</v>
      </c>
      <c r="Q924" t="s">
        <v>59</v>
      </c>
      <c r="R924" t="s">
        <v>60</v>
      </c>
      <c r="S924" s="1">
        <v>43606.436030092598</v>
      </c>
      <c r="T924" t="s">
        <v>144</v>
      </c>
      <c r="U924" t="s">
        <v>135</v>
      </c>
      <c r="V924" t="s">
        <v>1325</v>
      </c>
      <c r="W924" s="1">
        <v>41779</v>
      </c>
      <c r="Y924">
        <v>1228006624</v>
      </c>
      <c r="AA924">
        <v>100091786792</v>
      </c>
      <c r="AF924" t="s">
        <v>46</v>
      </c>
      <c r="AG924" t="s">
        <v>267</v>
      </c>
      <c r="AH924">
        <v>0</v>
      </c>
      <c r="AI924" t="s">
        <v>148</v>
      </c>
      <c r="AJ924">
        <v>76995.914600000004</v>
      </c>
      <c r="AK924">
        <v>1859.8046999999999</v>
      </c>
      <c r="AL924">
        <v>41.4</v>
      </c>
      <c r="AM924">
        <v>4001</v>
      </c>
      <c r="AN924" t="s">
        <v>199</v>
      </c>
      <c r="AO924" t="s">
        <v>268</v>
      </c>
      <c r="AP924" t="s">
        <v>269</v>
      </c>
      <c r="AR924">
        <f t="shared" si="229"/>
        <v>1859.8046999999999</v>
      </c>
      <c r="AS924">
        <f t="shared" si="230"/>
        <v>76995.914600000004</v>
      </c>
      <c r="AT924" s="2">
        <f t="shared" si="231"/>
        <v>50</v>
      </c>
      <c r="AU924" s="2" t="str">
        <f t="shared" si="232"/>
        <v>вычет превышает налог</v>
      </c>
      <c r="AV924" s="3">
        <f t="shared" si="224"/>
        <v>1E-3</v>
      </c>
      <c r="AW924" s="2">
        <f t="shared" si="233"/>
        <v>0</v>
      </c>
      <c r="AX924" s="2">
        <f t="shared" si="225"/>
        <v>0</v>
      </c>
      <c r="AY924" s="2">
        <f t="shared" si="226"/>
        <v>0</v>
      </c>
      <c r="AZ924" s="2">
        <f t="shared" si="234"/>
        <v>0</v>
      </c>
      <c r="BA924" s="2" t="str">
        <f t="shared" si="235"/>
        <v>вычет превышает налог</v>
      </c>
      <c r="BB924" s="2">
        <f t="shared" si="236"/>
        <v>0</v>
      </c>
      <c r="BC924" s="2" t="str">
        <f t="shared" si="237"/>
        <v>вычет превышает налог</v>
      </c>
      <c r="BD924" s="2">
        <f t="shared" si="238"/>
        <v>0</v>
      </c>
      <c r="BE924" s="2" t="str">
        <f t="shared" si="239"/>
        <v>вычет превышает налог</v>
      </c>
      <c r="BF924" s="2" t="str">
        <f t="shared" si="227"/>
        <v>вычет превышает налог</v>
      </c>
      <c r="BG924" s="2"/>
      <c r="BH924" s="2" t="str">
        <f t="shared" si="228"/>
        <v>вычет превышает налог</v>
      </c>
    </row>
    <row r="925" spans="1:60" x14ac:dyDescent="0.25">
      <c r="A925">
        <v>2203955</v>
      </c>
      <c r="B925">
        <v>13095301</v>
      </c>
      <c r="C925" t="s">
        <v>132</v>
      </c>
      <c r="D925">
        <v>2019</v>
      </c>
      <c r="E925">
        <v>0.04</v>
      </c>
      <c r="F925">
        <v>23</v>
      </c>
      <c r="G925">
        <v>22</v>
      </c>
      <c r="H925">
        <v>0</v>
      </c>
      <c r="I925">
        <v>55400.04</v>
      </c>
      <c r="J925">
        <v>0</v>
      </c>
      <c r="K925">
        <v>0</v>
      </c>
      <c r="L925">
        <v>0.33333000000000002</v>
      </c>
      <c r="M925" t="s">
        <v>1326</v>
      </c>
      <c r="N925">
        <v>112221.56</v>
      </c>
      <c r="O925">
        <v>48.6</v>
      </c>
      <c r="P925" t="s">
        <v>41</v>
      </c>
      <c r="Q925" t="s">
        <v>42</v>
      </c>
      <c r="R925" t="s">
        <v>42</v>
      </c>
      <c r="S925" s="1">
        <v>43606.459745370397</v>
      </c>
      <c r="T925" t="s">
        <v>144</v>
      </c>
      <c r="U925" t="s">
        <v>135</v>
      </c>
      <c r="V925" t="s">
        <v>1327</v>
      </c>
      <c r="W925" s="1">
        <v>40988</v>
      </c>
      <c r="Y925">
        <v>1229004606</v>
      </c>
      <c r="AA925">
        <v>100138335467</v>
      </c>
      <c r="AF925" t="s">
        <v>46</v>
      </c>
      <c r="AG925" t="s">
        <v>267</v>
      </c>
      <c r="AH925">
        <v>0</v>
      </c>
      <c r="AI925" t="s">
        <v>148</v>
      </c>
      <c r="AJ925">
        <v>90403.421199999997</v>
      </c>
      <c r="AK925">
        <v>1860.1527000000001</v>
      </c>
      <c r="AL925">
        <v>48.6</v>
      </c>
      <c r="AM925">
        <v>4001</v>
      </c>
      <c r="AN925" t="s">
        <v>199</v>
      </c>
      <c r="AO925" t="s">
        <v>268</v>
      </c>
      <c r="AP925" t="s">
        <v>269</v>
      </c>
      <c r="AR925">
        <f t="shared" si="229"/>
        <v>1860.1527000000001</v>
      </c>
      <c r="AS925">
        <f t="shared" si="230"/>
        <v>90403.421199999997</v>
      </c>
      <c r="AT925" s="2">
        <f t="shared" si="231"/>
        <v>50</v>
      </c>
      <c r="AU925" s="2" t="str">
        <f t="shared" si="232"/>
        <v>вычет превышает налог</v>
      </c>
      <c r="AV925" s="3">
        <f t="shared" si="224"/>
        <v>1E-3</v>
      </c>
      <c r="AW925" s="2">
        <f t="shared" si="233"/>
        <v>0</v>
      </c>
      <c r="AX925" s="2">
        <f t="shared" si="225"/>
        <v>112221.56</v>
      </c>
      <c r="AY925" s="2">
        <f t="shared" si="226"/>
        <v>23</v>
      </c>
      <c r="AZ925" s="2">
        <f t="shared" si="234"/>
        <v>0</v>
      </c>
      <c r="BA925" s="2" t="str">
        <f t="shared" si="235"/>
        <v>вычет превышает налог</v>
      </c>
      <c r="BB925" s="2">
        <f t="shared" si="236"/>
        <v>0</v>
      </c>
      <c r="BC925" s="2" t="str">
        <f t="shared" si="237"/>
        <v>вычет превышает налог</v>
      </c>
      <c r="BD925" s="2">
        <f t="shared" si="238"/>
        <v>0</v>
      </c>
      <c r="BE925" s="2" t="str">
        <f t="shared" si="239"/>
        <v>вычет превышает налог</v>
      </c>
      <c r="BF925" s="2" t="str">
        <f t="shared" si="227"/>
        <v>вычет превышает налог</v>
      </c>
      <c r="BG925" s="2"/>
      <c r="BH925" s="2" t="str">
        <f t="shared" si="228"/>
        <v>вычет превышает налог</v>
      </c>
    </row>
    <row r="926" spans="1:60" x14ac:dyDescent="0.25">
      <c r="A926">
        <v>2203956</v>
      </c>
      <c r="B926">
        <v>13095301</v>
      </c>
      <c r="C926" t="s">
        <v>132</v>
      </c>
      <c r="D926">
        <v>2019</v>
      </c>
      <c r="E926">
        <v>0.04</v>
      </c>
      <c r="F926">
        <v>23</v>
      </c>
      <c r="G926">
        <v>22</v>
      </c>
      <c r="H926">
        <v>0</v>
      </c>
      <c r="I926">
        <v>55400.04</v>
      </c>
      <c r="J926">
        <v>0</v>
      </c>
      <c r="K926">
        <v>0</v>
      </c>
      <c r="L926">
        <v>0.33333000000000002</v>
      </c>
      <c r="M926" t="s">
        <v>1326</v>
      </c>
      <c r="N926">
        <v>112221.56</v>
      </c>
      <c r="O926">
        <v>48.6</v>
      </c>
      <c r="P926" t="s">
        <v>41</v>
      </c>
      <c r="Q926" t="s">
        <v>42</v>
      </c>
      <c r="R926" t="s">
        <v>42</v>
      </c>
      <c r="S926" s="1">
        <v>43606.4398842593</v>
      </c>
      <c r="T926" t="s">
        <v>144</v>
      </c>
      <c r="U926" t="s">
        <v>135</v>
      </c>
      <c r="V926" t="s">
        <v>1327</v>
      </c>
      <c r="W926" s="1">
        <v>40988</v>
      </c>
      <c r="Y926">
        <v>1228163607</v>
      </c>
      <c r="AA926">
        <v>100150328613</v>
      </c>
      <c r="AF926" t="s">
        <v>46</v>
      </c>
      <c r="AG926" t="s">
        <v>267</v>
      </c>
      <c r="AH926">
        <v>0</v>
      </c>
      <c r="AI926" t="s">
        <v>148</v>
      </c>
      <c r="AJ926">
        <v>90403.421199999997</v>
      </c>
      <c r="AK926">
        <v>1860.1527000000001</v>
      </c>
      <c r="AL926">
        <v>48.6</v>
      </c>
      <c r="AM926">
        <v>4001</v>
      </c>
      <c r="AN926" t="s">
        <v>199</v>
      </c>
      <c r="AO926" t="s">
        <v>268</v>
      </c>
      <c r="AP926" t="s">
        <v>269</v>
      </c>
      <c r="AR926">
        <f t="shared" si="229"/>
        <v>1860.1527000000001</v>
      </c>
      <c r="AS926">
        <f t="shared" si="230"/>
        <v>90403.421199999997</v>
      </c>
      <c r="AT926" s="2">
        <f t="shared" si="231"/>
        <v>50</v>
      </c>
      <c r="AU926" s="2" t="str">
        <f t="shared" si="232"/>
        <v>вычет превышает налог</v>
      </c>
      <c r="AV926" s="3">
        <f t="shared" si="224"/>
        <v>1E-3</v>
      </c>
      <c r="AW926" s="2">
        <f t="shared" si="233"/>
        <v>0</v>
      </c>
      <c r="AX926" s="2">
        <f t="shared" si="225"/>
        <v>112221.56</v>
      </c>
      <c r="AY926" s="2">
        <f t="shared" si="226"/>
        <v>23</v>
      </c>
      <c r="AZ926" s="2">
        <f t="shared" si="234"/>
        <v>0</v>
      </c>
      <c r="BA926" s="2" t="str">
        <f t="shared" si="235"/>
        <v>вычет превышает налог</v>
      </c>
      <c r="BB926" s="2">
        <f t="shared" si="236"/>
        <v>0</v>
      </c>
      <c r="BC926" s="2" t="str">
        <f t="shared" si="237"/>
        <v>вычет превышает налог</v>
      </c>
      <c r="BD926" s="2">
        <f t="shared" si="238"/>
        <v>0</v>
      </c>
      <c r="BE926" s="2" t="str">
        <f t="shared" si="239"/>
        <v>вычет превышает налог</v>
      </c>
      <c r="BF926" s="2" t="str">
        <f t="shared" si="227"/>
        <v>вычет превышает налог</v>
      </c>
      <c r="BG926" s="2"/>
      <c r="BH926" s="2" t="str">
        <f t="shared" si="228"/>
        <v>вычет превышает налог</v>
      </c>
    </row>
    <row r="927" spans="1:60" x14ac:dyDescent="0.25">
      <c r="A927">
        <v>2203957</v>
      </c>
      <c r="B927">
        <v>13095301</v>
      </c>
      <c r="C927" t="s">
        <v>132</v>
      </c>
      <c r="D927">
        <v>2019</v>
      </c>
      <c r="E927">
        <v>0.04</v>
      </c>
      <c r="F927">
        <v>23</v>
      </c>
      <c r="G927">
        <v>22</v>
      </c>
      <c r="H927">
        <v>0</v>
      </c>
      <c r="I927">
        <v>55400.04</v>
      </c>
      <c r="J927">
        <v>0</v>
      </c>
      <c r="K927">
        <v>0</v>
      </c>
      <c r="L927">
        <v>0.33333000000000002</v>
      </c>
      <c r="M927" t="s">
        <v>1326</v>
      </c>
      <c r="N927">
        <v>112221.56</v>
      </c>
      <c r="O927">
        <v>48.6</v>
      </c>
      <c r="P927" t="s">
        <v>41</v>
      </c>
      <c r="Q927" t="s">
        <v>42</v>
      </c>
      <c r="R927" t="s">
        <v>42</v>
      </c>
      <c r="S927" s="1">
        <v>43606.459166666697</v>
      </c>
      <c r="T927" t="s">
        <v>144</v>
      </c>
      <c r="U927" t="s">
        <v>135</v>
      </c>
      <c r="V927" t="s">
        <v>1327</v>
      </c>
      <c r="W927" s="1">
        <v>40988</v>
      </c>
      <c r="Y927">
        <v>1228981912</v>
      </c>
      <c r="AA927">
        <v>100155739203</v>
      </c>
      <c r="AF927" t="s">
        <v>46</v>
      </c>
      <c r="AG927" t="s">
        <v>267</v>
      </c>
      <c r="AH927">
        <v>0</v>
      </c>
      <c r="AI927" t="s">
        <v>148</v>
      </c>
      <c r="AJ927">
        <v>90403.421199999997</v>
      </c>
      <c r="AK927">
        <v>1860.1527000000001</v>
      </c>
      <c r="AL927">
        <v>48.6</v>
      </c>
      <c r="AM927">
        <v>4001</v>
      </c>
      <c r="AN927" t="s">
        <v>199</v>
      </c>
      <c r="AO927" t="s">
        <v>268</v>
      </c>
      <c r="AP927" t="s">
        <v>269</v>
      </c>
      <c r="AR927">
        <f t="shared" si="229"/>
        <v>1860.1527000000001</v>
      </c>
      <c r="AS927">
        <f t="shared" si="230"/>
        <v>90403.421199999997</v>
      </c>
      <c r="AT927" s="2">
        <f t="shared" si="231"/>
        <v>50</v>
      </c>
      <c r="AU927" s="2" t="str">
        <f t="shared" si="232"/>
        <v>вычет превышает налог</v>
      </c>
      <c r="AV927" s="3">
        <f t="shared" si="224"/>
        <v>1E-3</v>
      </c>
      <c r="AW927" s="2">
        <f t="shared" si="233"/>
        <v>0</v>
      </c>
      <c r="AX927" s="2">
        <f t="shared" si="225"/>
        <v>112221.56</v>
      </c>
      <c r="AY927" s="2">
        <f t="shared" si="226"/>
        <v>23</v>
      </c>
      <c r="AZ927" s="2">
        <f t="shared" si="234"/>
        <v>0</v>
      </c>
      <c r="BA927" s="2" t="str">
        <f t="shared" si="235"/>
        <v>вычет превышает налог</v>
      </c>
      <c r="BB927" s="2">
        <f t="shared" si="236"/>
        <v>0</v>
      </c>
      <c r="BC927" s="2" t="str">
        <f t="shared" si="237"/>
        <v>вычет превышает налог</v>
      </c>
      <c r="BD927" s="2">
        <f t="shared" si="238"/>
        <v>0</v>
      </c>
      <c r="BE927" s="2" t="str">
        <f t="shared" si="239"/>
        <v>вычет превышает налог</v>
      </c>
      <c r="BF927" s="2" t="str">
        <f t="shared" si="227"/>
        <v>вычет превышает налог</v>
      </c>
      <c r="BG927" s="2"/>
      <c r="BH927" s="2" t="str">
        <f t="shared" si="228"/>
        <v>вычет превышает налог</v>
      </c>
    </row>
    <row r="928" spans="1:60" x14ac:dyDescent="0.25">
      <c r="A928">
        <v>2199653</v>
      </c>
      <c r="B928">
        <v>13106527</v>
      </c>
      <c r="C928" t="s">
        <v>132</v>
      </c>
      <c r="D928">
        <v>2019</v>
      </c>
      <c r="E928">
        <v>0.04</v>
      </c>
      <c r="F928">
        <v>116</v>
      </c>
      <c r="G928">
        <v>113</v>
      </c>
      <c r="H928">
        <v>0</v>
      </c>
      <c r="I928">
        <v>282485.3</v>
      </c>
      <c r="J928">
        <v>0</v>
      </c>
      <c r="K928">
        <v>0</v>
      </c>
      <c r="L928">
        <v>1</v>
      </c>
      <c r="M928" t="s">
        <v>1328</v>
      </c>
      <c r="N928">
        <v>190739.57</v>
      </c>
      <c r="O928">
        <v>31.2</v>
      </c>
      <c r="P928" t="s">
        <v>41</v>
      </c>
      <c r="Q928" t="s">
        <v>42</v>
      </c>
      <c r="R928" t="s">
        <v>42</v>
      </c>
      <c r="S928" s="1">
        <v>43606.454212962999</v>
      </c>
      <c r="T928" t="s">
        <v>144</v>
      </c>
      <c r="U928" t="s">
        <v>135</v>
      </c>
      <c r="V928" t="s">
        <v>1329</v>
      </c>
      <c r="W928" s="1">
        <v>40998</v>
      </c>
      <c r="Y928">
        <v>1228767845</v>
      </c>
      <c r="AA928">
        <v>100138425611</v>
      </c>
      <c r="AF928" t="s">
        <v>46</v>
      </c>
      <c r="AG928" t="s">
        <v>267</v>
      </c>
      <c r="AH928">
        <v>0</v>
      </c>
      <c r="AI928" t="s">
        <v>148</v>
      </c>
      <c r="AJ928">
        <v>58007.854299999999</v>
      </c>
      <c r="AK928">
        <v>1859.2261000000001</v>
      </c>
      <c r="AL928">
        <v>31.2</v>
      </c>
      <c r="AM928">
        <v>4001</v>
      </c>
      <c r="AN928" t="s">
        <v>199</v>
      </c>
      <c r="AO928" t="s">
        <v>268</v>
      </c>
      <c r="AP928" t="s">
        <v>269</v>
      </c>
      <c r="AR928">
        <f t="shared" si="229"/>
        <v>1859.2261000000001</v>
      </c>
      <c r="AS928">
        <f t="shared" si="230"/>
        <v>58007.854299999999</v>
      </c>
      <c r="AT928" s="2">
        <f t="shared" si="231"/>
        <v>50</v>
      </c>
      <c r="AU928" s="2" t="str">
        <f t="shared" si="232"/>
        <v>вычет превышает налог</v>
      </c>
      <c r="AV928" s="3">
        <f t="shared" si="224"/>
        <v>1E-3</v>
      </c>
      <c r="AW928" s="2">
        <f t="shared" si="233"/>
        <v>0</v>
      </c>
      <c r="AX928" s="2">
        <f t="shared" si="225"/>
        <v>190739.57</v>
      </c>
      <c r="AY928" s="2">
        <f t="shared" si="226"/>
        <v>116</v>
      </c>
      <c r="AZ928" s="2">
        <f t="shared" si="234"/>
        <v>0</v>
      </c>
      <c r="BA928" s="2" t="str">
        <f t="shared" si="235"/>
        <v>вычет превышает налог</v>
      </c>
      <c r="BB928" s="2">
        <f t="shared" si="236"/>
        <v>0</v>
      </c>
      <c r="BC928" s="2" t="str">
        <f t="shared" si="237"/>
        <v>вычет превышает налог</v>
      </c>
      <c r="BD928" s="2">
        <f t="shared" si="238"/>
        <v>0</v>
      </c>
      <c r="BE928" s="2" t="str">
        <f t="shared" si="239"/>
        <v>вычет превышает налог</v>
      </c>
      <c r="BF928" s="2" t="str">
        <f t="shared" si="227"/>
        <v>вычет превышает налог</v>
      </c>
      <c r="BG928" s="2"/>
      <c r="BH928" s="2" t="str">
        <f t="shared" si="228"/>
        <v>вычет превышает налог</v>
      </c>
    </row>
    <row r="929" spans="1:60" x14ac:dyDescent="0.25">
      <c r="A929">
        <v>2232960</v>
      </c>
      <c r="B929">
        <v>132394835</v>
      </c>
      <c r="C929" t="s">
        <v>132</v>
      </c>
      <c r="D929">
        <v>2019</v>
      </c>
      <c r="E929">
        <v>0.14000000000000001</v>
      </c>
      <c r="F929">
        <v>610</v>
      </c>
      <c r="G929">
        <v>0</v>
      </c>
      <c r="H929">
        <v>595</v>
      </c>
      <c r="I929">
        <v>425062.45</v>
      </c>
      <c r="J929">
        <v>0</v>
      </c>
      <c r="K929">
        <v>0</v>
      </c>
      <c r="L929">
        <v>1</v>
      </c>
      <c r="M929" t="s">
        <v>1330</v>
      </c>
      <c r="N929">
        <v>287010.43</v>
      </c>
      <c r="O929">
        <v>37.799999999999997</v>
      </c>
      <c r="P929" t="s">
        <v>58</v>
      </c>
      <c r="Q929" t="s">
        <v>59</v>
      </c>
      <c r="R929" t="s">
        <v>60</v>
      </c>
      <c r="S929" s="1">
        <v>43606.455833333297</v>
      </c>
      <c r="T929" t="s">
        <v>144</v>
      </c>
      <c r="U929" t="s">
        <v>135</v>
      </c>
      <c r="V929" t="s">
        <v>1331</v>
      </c>
      <c r="W929" s="1">
        <v>35431</v>
      </c>
      <c r="Y929">
        <v>1228840023</v>
      </c>
      <c r="AA929">
        <v>100192841331</v>
      </c>
      <c r="AD929" t="s">
        <v>62</v>
      </c>
      <c r="AF929" t="s">
        <v>46</v>
      </c>
      <c r="AG929" t="s">
        <v>267</v>
      </c>
      <c r="AH929">
        <v>0</v>
      </c>
      <c r="AI929" t="s">
        <v>148</v>
      </c>
      <c r="AJ929">
        <v>70293.401599999997</v>
      </c>
      <c r="AK929">
        <v>1859.6138000000001</v>
      </c>
      <c r="AL929">
        <v>37.799999999999997</v>
      </c>
      <c r="AM929">
        <v>4001</v>
      </c>
      <c r="AN929" t="s">
        <v>199</v>
      </c>
      <c r="AO929" t="s">
        <v>268</v>
      </c>
      <c r="AP929" t="s">
        <v>269</v>
      </c>
      <c r="AR929">
        <f t="shared" si="229"/>
        <v>1859.6138000000001</v>
      </c>
      <c r="AS929">
        <f t="shared" si="230"/>
        <v>70293.401599999997</v>
      </c>
      <c r="AT929" s="2">
        <f t="shared" si="231"/>
        <v>50</v>
      </c>
      <c r="AU929" s="2" t="str">
        <f t="shared" si="232"/>
        <v>вычет превышает налог</v>
      </c>
      <c r="AV929" s="3">
        <f t="shared" si="224"/>
        <v>1E-3</v>
      </c>
      <c r="AW929" s="2">
        <f t="shared" si="233"/>
        <v>0</v>
      </c>
      <c r="AX929" s="2">
        <f t="shared" si="225"/>
        <v>287010.43</v>
      </c>
      <c r="AY929" s="2" t="str">
        <f t="shared" si="226"/>
        <v>льгота</v>
      </c>
      <c r="AZ929" s="2">
        <f t="shared" si="234"/>
        <v>0</v>
      </c>
      <c r="BA929" s="2" t="str">
        <f t="shared" si="235"/>
        <v>льгота</v>
      </c>
      <c r="BB929" s="2">
        <f t="shared" si="236"/>
        <v>0</v>
      </c>
      <c r="BC929" s="2" t="str">
        <f t="shared" si="237"/>
        <v>льгота</v>
      </c>
      <c r="BD929" s="2">
        <f t="shared" si="238"/>
        <v>0</v>
      </c>
      <c r="BE929" s="2" t="str">
        <f t="shared" si="239"/>
        <v>льгота</v>
      </c>
      <c r="BF929" s="2" t="str">
        <f t="shared" si="227"/>
        <v>льгота</v>
      </c>
      <c r="BG929" s="2"/>
      <c r="BH929" s="2" t="str">
        <f t="shared" si="228"/>
        <v>льгота</v>
      </c>
    </row>
    <row r="930" spans="1:60" x14ac:dyDescent="0.25">
      <c r="A930">
        <v>2233683</v>
      </c>
      <c r="B930">
        <v>132394846</v>
      </c>
      <c r="C930" t="s">
        <v>132</v>
      </c>
      <c r="D930">
        <v>2019</v>
      </c>
      <c r="E930">
        <v>0.04</v>
      </c>
      <c r="F930">
        <v>63</v>
      </c>
      <c r="G930">
        <v>0</v>
      </c>
      <c r="H930">
        <v>61</v>
      </c>
      <c r="I930">
        <v>153071.67000000001</v>
      </c>
      <c r="J930">
        <v>0</v>
      </c>
      <c r="K930">
        <v>0</v>
      </c>
      <c r="L930">
        <v>1</v>
      </c>
      <c r="M930" t="s">
        <v>1332</v>
      </c>
      <c r="N930">
        <v>103356.97</v>
      </c>
      <c r="O930">
        <v>23.8</v>
      </c>
      <c r="P930" t="s">
        <v>58</v>
      </c>
      <c r="Q930" t="s">
        <v>59</v>
      </c>
      <c r="R930" t="s">
        <v>60</v>
      </c>
      <c r="S930" s="1">
        <v>43606.434895833299</v>
      </c>
      <c r="T930" t="s">
        <v>144</v>
      </c>
      <c r="U930" t="s">
        <v>135</v>
      </c>
      <c r="V930" t="s">
        <v>1333</v>
      </c>
      <c r="W930" s="1">
        <v>37621</v>
      </c>
      <c r="Y930">
        <v>1227963133</v>
      </c>
      <c r="AA930">
        <v>100063459068</v>
      </c>
      <c r="AD930" t="s">
        <v>62</v>
      </c>
      <c r="AF930" t="s">
        <v>46</v>
      </c>
      <c r="AG930" t="s">
        <v>267</v>
      </c>
      <c r="AH930">
        <v>0</v>
      </c>
      <c r="AI930" t="s">
        <v>148</v>
      </c>
      <c r="AJ930">
        <v>44237.3361</v>
      </c>
      <c r="AK930">
        <v>1858.7116000000001</v>
      </c>
      <c r="AL930">
        <v>23.8</v>
      </c>
      <c r="AM930">
        <v>4001</v>
      </c>
      <c r="AN930" t="s">
        <v>199</v>
      </c>
      <c r="AO930" t="s">
        <v>268</v>
      </c>
      <c r="AP930" t="s">
        <v>269</v>
      </c>
      <c r="AR930">
        <f t="shared" si="229"/>
        <v>1858.7116000000001</v>
      </c>
      <c r="AS930">
        <f t="shared" si="230"/>
        <v>44237.3361</v>
      </c>
      <c r="AT930" s="2">
        <f t="shared" si="231"/>
        <v>50</v>
      </c>
      <c r="AU930" s="2" t="str">
        <f t="shared" si="232"/>
        <v>вычет превышает налог</v>
      </c>
      <c r="AV930" s="3">
        <f t="shared" si="224"/>
        <v>1E-3</v>
      </c>
      <c r="AW930" s="2">
        <f t="shared" si="233"/>
        <v>0</v>
      </c>
      <c r="AX930" s="2">
        <f t="shared" si="225"/>
        <v>103356.97</v>
      </c>
      <c r="AY930" s="2" t="str">
        <f t="shared" si="226"/>
        <v>льгота</v>
      </c>
      <c r="AZ930" s="2">
        <f t="shared" si="234"/>
        <v>0</v>
      </c>
      <c r="BA930" s="2" t="str">
        <f t="shared" si="235"/>
        <v>льгота</v>
      </c>
      <c r="BB930" s="2">
        <f t="shared" si="236"/>
        <v>0</v>
      </c>
      <c r="BC930" s="2" t="str">
        <f t="shared" si="237"/>
        <v>льгота</v>
      </c>
      <c r="BD930" s="2">
        <f t="shared" si="238"/>
        <v>0</v>
      </c>
      <c r="BE930" s="2" t="str">
        <f t="shared" si="239"/>
        <v>льгота</v>
      </c>
      <c r="BF930" s="2" t="str">
        <f t="shared" si="227"/>
        <v>льгота</v>
      </c>
      <c r="BG930" s="2"/>
      <c r="BH930" s="2" t="str">
        <f t="shared" si="228"/>
        <v>льгота</v>
      </c>
    </row>
    <row r="931" spans="1:60" x14ac:dyDescent="0.25">
      <c r="A931">
        <v>2221465</v>
      </c>
      <c r="B931">
        <v>121294994</v>
      </c>
      <c r="C931" t="s">
        <v>132</v>
      </c>
      <c r="D931">
        <v>2019</v>
      </c>
      <c r="E931">
        <v>0.33</v>
      </c>
      <c r="F931">
        <v>2258</v>
      </c>
      <c r="G931">
        <v>0</v>
      </c>
      <c r="H931">
        <v>2203</v>
      </c>
      <c r="I931">
        <v>667609.73</v>
      </c>
      <c r="J931">
        <v>0</v>
      </c>
      <c r="K931">
        <v>0</v>
      </c>
      <c r="L931">
        <v>1</v>
      </c>
      <c r="M931" t="s">
        <v>1334</v>
      </c>
      <c r="N931">
        <v>450783.07</v>
      </c>
      <c r="O931">
        <v>33.1</v>
      </c>
      <c r="P931" t="s">
        <v>58</v>
      </c>
      <c r="Q931" t="s">
        <v>59</v>
      </c>
      <c r="R931" t="s">
        <v>60</v>
      </c>
      <c r="S931" s="1">
        <v>43606.435775462996</v>
      </c>
      <c r="T931" t="s">
        <v>144</v>
      </c>
      <c r="U931" t="s">
        <v>135</v>
      </c>
      <c r="V931" t="s">
        <v>1335</v>
      </c>
      <c r="W931" s="1">
        <v>42154</v>
      </c>
      <c r="Y931">
        <v>1227996241</v>
      </c>
      <c r="AA931">
        <v>100097809394</v>
      </c>
      <c r="AD931" t="s">
        <v>62</v>
      </c>
      <c r="AF931" t="s">
        <v>46</v>
      </c>
      <c r="AG931" t="s">
        <v>267</v>
      </c>
      <c r="AH931">
        <v>0</v>
      </c>
      <c r="AI931" t="s">
        <v>148</v>
      </c>
      <c r="AJ931">
        <v>61544.266499999998</v>
      </c>
      <c r="AK931">
        <v>1859.3434</v>
      </c>
      <c r="AL931">
        <v>33.1</v>
      </c>
      <c r="AM931">
        <v>4001</v>
      </c>
      <c r="AN931" t="s">
        <v>199</v>
      </c>
      <c r="AO931" t="s">
        <v>268</v>
      </c>
      <c r="AP931" t="s">
        <v>269</v>
      </c>
      <c r="AR931">
        <f t="shared" si="229"/>
        <v>1859.3434</v>
      </c>
      <c r="AS931">
        <f t="shared" si="230"/>
        <v>61544.266499999998</v>
      </c>
      <c r="AT931" s="2">
        <f t="shared" si="231"/>
        <v>50</v>
      </c>
      <c r="AU931" s="2" t="str">
        <f t="shared" si="232"/>
        <v>вычет превышает налог</v>
      </c>
      <c r="AV931" s="3">
        <f t="shared" si="224"/>
        <v>1E-3</v>
      </c>
      <c r="AW931" s="2">
        <f t="shared" si="233"/>
        <v>0</v>
      </c>
      <c r="AX931" s="2">
        <f t="shared" si="225"/>
        <v>450783.07</v>
      </c>
      <c r="AY931" s="2" t="str">
        <f t="shared" si="226"/>
        <v>льгота</v>
      </c>
      <c r="AZ931" s="2">
        <f t="shared" si="234"/>
        <v>0</v>
      </c>
      <c r="BA931" s="2" t="str">
        <f t="shared" si="235"/>
        <v>льгота</v>
      </c>
      <c r="BB931" s="2">
        <f t="shared" si="236"/>
        <v>0</v>
      </c>
      <c r="BC931" s="2" t="str">
        <f t="shared" si="237"/>
        <v>льгота</v>
      </c>
      <c r="BD931" s="2">
        <f t="shared" si="238"/>
        <v>0</v>
      </c>
      <c r="BE931" s="2" t="str">
        <f t="shared" si="239"/>
        <v>льгота</v>
      </c>
      <c r="BF931" s="2" t="str">
        <f t="shared" si="227"/>
        <v>льгота</v>
      </c>
      <c r="BG931" s="2"/>
      <c r="BH931" s="2" t="str">
        <f t="shared" si="228"/>
        <v>льгота</v>
      </c>
    </row>
    <row r="932" spans="1:60" x14ac:dyDescent="0.25">
      <c r="A932">
        <v>2223977</v>
      </c>
      <c r="B932">
        <v>123965671</v>
      </c>
      <c r="C932" t="s">
        <v>132</v>
      </c>
      <c r="D932">
        <v>2019</v>
      </c>
      <c r="E932">
        <v>0.04</v>
      </c>
      <c r="F932">
        <v>113</v>
      </c>
      <c r="G932">
        <v>0</v>
      </c>
      <c r="H932">
        <v>110</v>
      </c>
      <c r="I932">
        <v>274679.59000000003</v>
      </c>
      <c r="J932">
        <v>0</v>
      </c>
      <c r="K932">
        <v>0</v>
      </c>
      <c r="L932">
        <v>1</v>
      </c>
      <c r="M932" t="s">
        <v>1336</v>
      </c>
      <c r="N932">
        <v>185469</v>
      </c>
      <c r="O932">
        <v>34.700000000000003</v>
      </c>
      <c r="P932" t="s">
        <v>58</v>
      </c>
      <c r="Q932" t="s">
        <v>59</v>
      </c>
      <c r="R932" t="s">
        <v>60</v>
      </c>
      <c r="S932" s="1">
        <v>43606.4308564815</v>
      </c>
      <c r="T932" t="s">
        <v>144</v>
      </c>
      <c r="U932" t="s">
        <v>135</v>
      </c>
      <c r="V932" t="s">
        <v>1337</v>
      </c>
      <c r="W932" s="1">
        <v>37621</v>
      </c>
      <c r="Y932">
        <v>1227801488</v>
      </c>
      <c r="AA932">
        <v>100090761408</v>
      </c>
      <c r="AD932" t="s">
        <v>62</v>
      </c>
      <c r="AF932" t="s">
        <v>46</v>
      </c>
      <c r="AG932" t="s">
        <v>267</v>
      </c>
      <c r="AH932">
        <v>0</v>
      </c>
      <c r="AI932" t="s">
        <v>148</v>
      </c>
      <c r="AJ932">
        <v>64522.516000000003</v>
      </c>
      <c r="AK932">
        <v>1859.4385</v>
      </c>
      <c r="AL932">
        <v>34.700000000000003</v>
      </c>
      <c r="AM932">
        <v>4001</v>
      </c>
      <c r="AN932" t="s">
        <v>199</v>
      </c>
      <c r="AO932" t="s">
        <v>268</v>
      </c>
      <c r="AP932" t="s">
        <v>269</v>
      </c>
      <c r="AR932">
        <f t="shared" si="229"/>
        <v>1859.4385</v>
      </c>
      <c r="AS932">
        <f t="shared" si="230"/>
        <v>64522.516000000003</v>
      </c>
      <c r="AT932" s="2">
        <f t="shared" si="231"/>
        <v>50</v>
      </c>
      <c r="AU932" s="2" t="str">
        <f t="shared" si="232"/>
        <v>вычет превышает налог</v>
      </c>
      <c r="AV932" s="3">
        <f t="shared" si="224"/>
        <v>1E-3</v>
      </c>
      <c r="AW932" s="2">
        <f t="shared" si="233"/>
        <v>0</v>
      </c>
      <c r="AX932" s="2">
        <f t="shared" si="225"/>
        <v>185469</v>
      </c>
      <c r="AY932" s="2" t="str">
        <f t="shared" si="226"/>
        <v>льгота</v>
      </c>
      <c r="AZ932" s="2">
        <f t="shared" si="234"/>
        <v>0</v>
      </c>
      <c r="BA932" s="2" t="str">
        <f t="shared" si="235"/>
        <v>льгота</v>
      </c>
      <c r="BB932" s="2">
        <f t="shared" si="236"/>
        <v>0</v>
      </c>
      <c r="BC932" s="2" t="str">
        <f t="shared" si="237"/>
        <v>льгота</v>
      </c>
      <c r="BD932" s="2">
        <f t="shared" si="238"/>
        <v>0</v>
      </c>
      <c r="BE932" s="2" t="str">
        <f t="shared" si="239"/>
        <v>льгота</v>
      </c>
      <c r="BF932" s="2" t="str">
        <f t="shared" si="227"/>
        <v>льгота</v>
      </c>
      <c r="BG932" s="2"/>
      <c r="BH932" s="2" t="str">
        <f t="shared" si="228"/>
        <v>льгота</v>
      </c>
    </row>
    <row r="933" spans="1:60" x14ac:dyDescent="0.25">
      <c r="A933">
        <v>2233155</v>
      </c>
      <c r="B933">
        <v>132394851</v>
      </c>
      <c r="C933" t="s">
        <v>132</v>
      </c>
      <c r="D933">
        <v>2019</v>
      </c>
      <c r="E933">
        <v>0.14000000000000001</v>
      </c>
      <c r="F933">
        <v>527</v>
      </c>
      <c r="G933">
        <v>0</v>
      </c>
      <c r="H933">
        <v>514</v>
      </c>
      <c r="I933">
        <v>366800.85</v>
      </c>
      <c r="J933">
        <v>0</v>
      </c>
      <c r="K933">
        <v>0</v>
      </c>
      <c r="L933">
        <v>1</v>
      </c>
      <c r="M933" t="s">
        <v>1338</v>
      </c>
      <c r="N933">
        <v>247671.07</v>
      </c>
      <c r="O933">
        <v>38.700000000000003</v>
      </c>
      <c r="P933" t="s">
        <v>58</v>
      </c>
      <c r="Q933" t="s">
        <v>59</v>
      </c>
      <c r="R933" t="s">
        <v>60</v>
      </c>
      <c r="S933" s="1">
        <v>43606.442233796297</v>
      </c>
      <c r="T933" t="s">
        <v>144</v>
      </c>
      <c r="U933" t="s">
        <v>135</v>
      </c>
      <c r="V933" t="s">
        <v>1339</v>
      </c>
      <c r="W933" s="1">
        <v>37621</v>
      </c>
      <c r="Y933">
        <v>1228259760</v>
      </c>
      <c r="AA933">
        <v>100117202534</v>
      </c>
      <c r="AD933" t="s">
        <v>62</v>
      </c>
      <c r="AF933" t="s">
        <v>46</v>
      </c>
      <c r="AG933" t="s">
        <v>267</v>
      </c>
      <c r="AH933">
        <v>0</v>
      </c>
      <c r="AI933" t="s">
        <v>148</v>
      </c>
      <c r="AJ933">
        <v>71968.950400000002</v>
      </c>
      <c r="AK933">
        <v>1859.6628000000001</v>
      </c>
      <c r="AL933">
        <v>38.700000000000003</v>
      </c>
      <c r="AM933">
        <v>4001</v>
      </c>
      <c r="AN933" t="s">
        <v>199</v>
      </c>
      <c r="AO933" t="s">
        <v>268</v>
      </c>
      <c r="AP933" t="s">
        <v>269</v>
      </c>
      <c r="AR933">
        <f t="shared" si="229"/>
        <v>1859.6628000000001</v>
      </c>
      <c r="AS933">
        <f t="shared" si="230"/>
        <v>71968.950400000002</v>
      </c>
      <c r="AT933" s="2">
        <f t="shared" si="231"/>
        <v>50</v>
      </c>
      <c r="AU933" s="2" t="str">
        <f t="shared" si="232"/>
        <v>вычет превышает налог</v>
      </c>
      <c r="AV933" s="3">
        <f t="shared" si="224"/>
        <v>1E-3</v>
      </c>
      <c r="AW933" s="2">
        <f t="shared" si="233"/>
        <v>0</v>
      </c>
      <c r="AX933" s="2">
        <f t="shared" si="225"/>
        <v>247671.07</v>
      </c>
      <c r="AY933" s="2" t="str">
        <f t="shared" si="226"/>
        <v>льгота</v>
      </c>
      <c r="AZ933" s="2">
        <f t="shared" si="234"/>
        <v>0</v>
      </c>
      <c r="BA933" s="2" t="str">
        <f t="shared" si="235"/>
        <v>льгота</v>
      </c>
      <c r="BB933" s="2">
        <f t="shared" si="236"/>
        <v>0</v>
      </c>
      <c r="BC933" s="2" t="str">
        <f t="shared" si="237"/>
        <v>льгота</v>
      </c>
      <c r="BD933" s="2">
        <f t="shared" si="238"/>
        <v>0</v>
      </c>
      <c r="BE933" s="2" t="str">
        <f t="shared" si="239"/>
        <v>льгота</v>
      </c>
      <c r="BF933" s="2" t="str">
        <f t="shared" si="227"/>
        <v>льгота</v>
      </c>
      <c r="BG933" s="2"/>
      <c r="BH933" s="2" t="str">
        <f t="shared" si="228"/>
        <v>льгота</v>
      </c>
    </row>
    <row r="934" spans="1:60" x14ac:dyDescent="0.25">
      <c r="A934">
        <v>2255104</v>
      </c>
      <c r="B934">
        <v>169539041</v>
      </c>
      <c r="C934" t="s">
        <v>132</v>
      </c>
      <c r="D934">
        <v>2019</v>
      </c>
      <c r="E934">
        <v>0.04</v>
      </c>
      <c r="F934">
        <v>69</v>
      </c>
      <c r="G934">
        <v>0</v>
      </c>
      <c r="H934">
        <v>67</v>
      </c>
      <c r="I934">
        <v>168517.66</v>
      </c>
      <c r="J934">
        <v>0</v>
      </c>
      <c r="K934">
        <v>0</v>
      </c>
      <c r="L934">
        <v>1</v>
      </c>
      <c r="M934" t="s">
        <v>1340</v>
      </c>
      <c r="N934">
        <v>113786.4</v>
      </c>
      <c r="O934">
        <v>38.799999999999997</v>
      </c>
      <c r="P934" t="s">
        <v>58</v>
      </c>
      <c r="Q934" t="s">
        <v>59</v>
      </c>
      <c r="R934" t="s">
        <v>60</v>
      </c>
      <c r="S934" s="1">
        <v>43606.440636574102</v>
      </c>
      <c r="T934" t="s">
        <v>1341</v>
      </c>
      <c r="U934" t="s">
        <v>135</v>
      </c>
      <c r="V934" t="s">
        <v>1342</v>
      </c>
      <c r="W934" s="1">
        <v>37621</v>
      </c>
      <c r="Y934">
        <v>1228194690</v>
      </c>
      <c r="AA934">
        <v>100117202583</v>
      </c>
      <c r="AD934" t="s">
        <v>62</v>
      </c>
      <c r="AF934" t="s">
        <v>46</v>
      </c>
      <c r="AG934" t="s">
        <v>267</v>
      </c>
      <c r="AH934">
        <v>0</v>
      </c>
      <c r="AI934" t="s">
        <v>148</v>
      </c>
      <c r="AJ934">
        <v>57724.098599999998</v>
      </c>
      <c r="AK934">
        <v>1487.7345</v>
      </c>
      <c r="AL934">
        <v>38.799999999999997</v>
      </c>
      <c r="AM934">
        <v>4001</v>
      </c>
      <c r="AN934" t="s">
        <v>199</v>
      </c>
      <c r="AO934" t="s">
        <v>268</v>
      </c>
      <c r="AP934" t="s">
        <v>269</v>
      </c>
      <c r="AR934">
        <f t="shared" si="229"/>
        <v>1487.7345</v>
      </c>
      <c r="AS934">
        <f t="shared" si="230"/>
        <v>57724.098599999998</v>
      </c>
      <c r="AT934" s="2">
        <f t="shared" si="231"/>
        <v>50</v>
      </c>
      <c r="AU934" s="2" t="str">
        <f t="shared" si="232"/>
        <v>вычет превышает налог</v>
      </c>
      <c r="AV934" s="3">
        <f t="shared" si="224"/>
        <v>1E-3</v>
      </c>
      <c r="AW934" s="2">
        <f t="shared" si="233"/>
        <v>0</v>
      </c>
      <c r="AX934" s="2">
        <f t="shared" si="225"/>
        <v>113786.4</v>
      </c>
      <c r="AY934" s="2" t="str">
        <f t="shared" si="226"/>
        <v>льгота</v>
      </c>
      <c r="AZ934" s="2">
        <f t="shared" si="234"/>
        <v>0</v>
      </c>
      <c r="BA934" s="2" t="str">
        <f t="shared" si="235"/>
        <v>льгота</v>
      </c>
      <c r="BB934" s="2">
        <f t="shared" si="236"/>
        <v>0</v>
      </c>
      <c r="BC934" s="2" t="str">
        <f t="shared" si="237"/>
        <v>льгота</v>
      </c>
      <c r="BD934" s="2">
        <f t="shared" si="238"/>
        <v>0</v>
      </c>
      <c r="BE934" s="2" t="str">
        <f t="shared" si="239"/>
        <v>льгота</v>
      </c>
      <c r="BF934" s="2" t="str">
        <f t="shared" si="227"/>
        <v>льгота</v>
      </c>
      <c r="BG934" s="2"/>
      <c r="BH934" s="2" t="str">
        <f t="shared" si="228"/>
        <v>льгота</v>
      </c>
    </row>
    <row r="935" spans="1:60" x14ac:dyDescent="0.25">
      <c r="A935">
        <v>2243312</v>
      </c>
      <c r="B935">
        <v>139656581</v>
      </c>
      <c r="C935" t="s">
        <v>132</v>
      </c>
      <c r="D935">
        <v>2019</v>
      </c>
      <c r="E935">
        <v>0.33</v>
      </c>
      <c r="F935">
        <v>1970</v>
      </c>
      <c r="G935">
        <v>0</v>
      </c>
      <c r="H935">
        <v>1922</v>
      </c>
      <c r="I935">
        <v>582293.66</v>
      </c>
      <c r="J935">
        <v>0</v>
      </c>
      <c r="K935">
        <v>0</v>
      </c>
      <c r="L935">
        <v>1</v>
      </c>
      <c r="M935" t="s">
        <v>1343</v>
      </c>
      <c r="N935">
        <v>393176</v>
      </c>
      <c r="O935">
        <v>43.5</v>
      </c>
      <c r="P935" t="s">
        <v>58</v>
      </c>
      <c r="Q935" t="s">
        <v>59</v>
      </c>
      <c r="R935" t="s">
        <v>60</v>
      </c>
      <c r="S935" s="1">
        <v>43606.458761574097</v>
      </c>
      <c r="T935" t="s">
        <v>1341</v>
      </c>
      <c r="U935" t="s">
        <v>135</v>
      </c>
      <c r="V935" t="s">
        <v>1344</v>
      </c>
      <c r="W935" s="1">
        <v>37621</v>
      </c>
      <c r="Y935">
        <v>1228966285</v>
      </c>
      <c r="AA935">
        <v>100152697692</v>
      </c>
      <c r="AD935" t="s">
        <v>62</v>
      </c>
      <c r="AF935" t="s">
        <v>46</v>
      </c>
      <c r="AG935" t="s">
        <v>267</v>
      </c>
      <c r="AH935">
        <v>0</v>
      </c>
      <c r="AI935" t="s">
        <v>148</v>
      </c>
      <c r="AJ935">
        <v>64724.885399999999</v>
      </c>
      <c r="AK935">
        <v>1487.9284</v>
      </c>
      <c r="AL935">
        <v>43.5</v>
      </c>
      <c r="AM935">
        <v>4001</v>
      </c>
      <c r="AN935" t="s">
        <v>199</v>
      </c>
      <c r="AO935" t="s">
        <v>268</v>
      </c>
      <c r="AP935" t="s">
        <v>269</v>
      </c>
      <c r="AR935">
        <f t="shared" si="229"/>
        <v>1487.9284</v>
      </c>
      <c r="AS935">
        <f t="shared" si="230"/>
        <v>64724.885399999999</v>
      </c>
      <c r="AT935" s="2">
        <f t="shared" si="231"/>
        <v>50</v>
      </c>
      <c r="AU935" s="2" t="str">
        <f t="shared" si="232"/>
        <v>вычет превышает налог</v>
      </c>
      <c r="AV935" s="3">
        <f t="shared" si="224"/>
        <v>1E-3</v>
      </c>
      <c r="AW935" s="2">
        <f t="shared" si="233"/>
        <v>0</v>
      </c>
      <c r="AX935" s="2">
        <f t="shared" si="225"/>
        <v>393176</v>
      </c>
      <c r="AY935" s="2" t="str">
        <f t="shared" si="226"/>
        <v>льгота</v>
      </c>
      <c r="AZ935" s="2">
        <f t="shared" si="234"/>
        <v>0</v>
      </c>
      <c r="BA935" s="2" t="str">
        <f t="shared" si="235"/>
        <v>льгота</v>
      </c>
      <c r="BB935" s="2">
        <f t="shared" si="236"/>
        <v>0</v>
      </c>
      <c r="BC935" s="2" t="str">
        <f t="shared" si="237"/>
        <v>льгота</v>
      </c>
      <c r="BD935" s="2">
        <f t="shared" si="238"/>
        <v>0</v>
      </c>
      <c r="BE935" s="2" t="str">
        <f t="shared" si="239"/>
        <v>льгота</v>
      </c>
      <c r="BF935" s="2" t="str">
        <f t="shared" si="227"/>
        <v>льгота</v>
      </c>
      <c r="BG935" s="2"/>
      <c r="BH935" s="2" t="str">
        <f t="shared" si="228"/>
        <v>льгота</v>
      </c>
    </row>
    <row r="936" spans="1:60" x14ac:dyDescent="0.25">
      <c r="A936">
        <v>2188991</v>
      </c>
      <c r="B936">
        <v>13091708</v>
      </c>
      <c r="C936" t="s">
        <v>132</v>
      </c>
      <c r="D936">
        <v>2019</v>
      </c>
      <c r="E936">
        <v>0.04</v>
      </c>
      <c r="F936">
        <v>69</v>
      </c>
      <c r="G936">
        <v>67</v>
      </c>
      <c r="H936">
        <v>0</v>
      </c>
      <c r="I936">
        <v>168517.66</v>
      </c>
      <c r="J936">
        <v>0</v>
      </c>
      <c r="K936">
        <v>0</v>
      </c>
      <c r="L936">
        <v>1</v>
      </c>
      <c r="M936" t="s">
        <v>1345</v>
      </c>
      <c r="N936">
        <v>113786.4</v>
      </c>
      <c r="O936">
        <v>38.799999999999997</v>
      </c>
      <c r="P936" t="s">
        <v>41</v>
      </c>
      <c r="Q936" t="s">
        <v>42</v>
      </c>
      <c r="R936" t="s">
        <v>42</v>
      </c>
      <c r="S936" s="1">
        <v>43606.433819444399</v>
      </c>
      <c r="T936" t="s">
        <v>1341</v>
      </c>
      <c r="U936" t="s">
        <v>135</v>
      </c>
      <c r="V936" t="s">
        <v>1346</v>
      </c>
      <c r="W936" s="1">
        <v>40413</v>
      </c>
      <c r="Y936">
        <v>1227919935</v>
      </c>
      <c r="AA936">
        <v>100097809405</v>
      </c>
      <c r="AF936" t="s">
        <v>46</v>
      </c>
      <c r="AG936" t="s">
        <v>267</v>
      </c>
      <c r="AH936">
        <v>0</v>
      </c>
      <c r="AI936" t="s">
        <v>148</v>
      </c>
      <c r="AJ936">
        <v>151007.05470000001</v>
      </c>
      <c r="AK936">
        <v>3891.9344000000001</v>
      </c>
      <c r="AL936">
        <v>38.799999999999997</v>
      </c>
      <c r="AM936">
        <v>4001</v>
      </c>
      <c r="AN936" t="s">
        <v>199</v>
      </c>
      <c r="AO936" t="s">
        <v>268</v>
      </c>
      <c r="AP936" t="s">
        <v>269</v>
      </c>
      <c r="AR936">
        <f t="shared" si="229"/>
        <v>3891.9344000000001</v>
      </c>
      <c r="AS936">
        <f t="shared" si="230"/>
        <v>151007.05470000001</v>
      </c>
      <c r="AT936" s="2">
        <f t="shared" si="231"/>
        <v>50</v>
      </c>
      <c r="AU936" s="2" t="str">
        <f t="shared" si="232"/>
        <v>вычет превышает налог</v>
      </c>
      <c r="AV936" s="3">
        <f t="shared" si="224"/>
        <v>1E-3</v>
      </c>
      <c r="AW936" s="2">
        <f t="shared" si="233"/>
        <v>0</v>
      </c>
      <c r="AX936" s="2">
        <f t="shared" si="225"/>
        <v>113786.4</v>
      </c>
      <c r="AY936" s="2">
        <f t="shared" si="226"/>
        <v>69</v>
      </c>
      <c r="AZ936" s="2">
        <f t="shared" si="234"/>
        <v>0</v>
      </c>
      <c r="BA936" s="2" t="str">
        <f t="shared" si="235"/>
        <v>вычет превышает налог</v>
      </c>
      <c r="BB936" s="2">
        <f t="shared" si="236"/>
        <v>0</v>
      </c>
      <c r="BC936" s="2" t="str">
        <f t="shared" si="237"/>
        <v>вычет превышает налог</v>
      </c>
      <c r="BD936" s="2">
        <f t="shared" si="238"/>
        <v>0</v>
      </c>
      <c r="BE936" s="2" t="str">
        <f t="shared" si="239"/>
        <v>вычет превышает налог</v>
      </c>
      <c r="BF936" s="2" t="str">
        <f t="shared" si="227"/>
        <v>вычет превышает налог</v>
      </c>
      <c r="BG936" s="2"/>
      <c r="BH936" s="2" t="str">
        <f t="shared" si="228"/>
        <v>вычет превышает налог</v>
      </c>
    </row>
    <row r="937" spans="1:60" x14ac:dyDescent="0.25">
      <c r="A937">
        <v>2196350</v>
      </c>
      <c r="B937">
        <v>13239946</v>
      </c>
      <c r="C937" t="s">
        <v>132</v>
      </c>
      <c r="D937">
        <v>2019</v>
      </c>
      <c r="E937">
        <v>0.04</v>
      </c>
      <c r="F937">
        <v>111</v>
      </c>
      <c r="G937">
        <v>108</v>
      </c>
      <c r="H937">
        <v>0</v>
      </c>
      <c r="I937">
        <v>268949.01</v>
      </c>
      <c r="J937">
        <v>0</v>
      </c>
      <c r="K937">
        <v>0</v>
      </c>
      <c r="L937">
        <v>1</v>
      </c>
      <c r="M937" t="s">
        <v>1347</v>
      </c>
      <c r="N937">
        <v>181599.6</v>
      </c>
      <c r="O937">
        <v>56.3</v>
      </c>
      <c r="P937" t="s">
        <v>41</v>
      </c>
      <c r="Q937" t="s">
        <v>42</v>
      </c>
      <c r="R937" t="s">
        <v>42</v>
      </c>
      <c r="S937" s="1">
        <v>43606.441041666701</v>
      </c>
      <c r="T937" t="s">
        <v>1341</v>
      </c>
      <c r="U937" t="s">
        <v>135</v>
      </c>
      <c r="V937" t="s">
        <v>1348</v>
      </c>
      <c r="W937" s="1">
        <v>41145</v>
      </c>
      <c r="Y937">
        <v>1228211116</v>
      </c>
      <c r="AA937">
        <v>100097810039</v>
      </c>
      <c r="AF937" t="s">
        <v>64</v>
      </c>
      <c r="AG937" t="s">
        <v>47</v>
      </c>
      <c r="AH937">
        <v>0</v>
      </c>
      <c r="AI937" t="s">
        <v>48</v>
      </c>
      <c r="AJ937">
        <v>424359.99449999997</v>
      </c>
      <c r="AK937">
        <v>7537.4777000000004</v>
      </c>
      <c r="AL937">
        <v>56.3</v>
      </c>
      <c r="AM937">
        <v>1002</v>
      </c>
      <c r="AN937" t="s">
        <v>49</v>
      </c>
      <c r="AO937" t="s">
        <v>50</v>
      </c>
      <c r="AP937" t="s">
        <v>51</v>
      </c>
      <c r="AR937">
        <f t="shared" si="229"/>
        <v>7537.4777000000004</v>
      </c>
      <c r="AS937">
        <f t="shared" si="230"/>
        <v>424359.99449999997</v>
      </c>
      <c r="AT937" s="2">
        <f t="shared" si="231"/>
        <v>20</v>
      </c>
      <c r="AU937" s="2">
        <f t="shared" si="232"/>
        <v>273610.44049999997</v>
      </c>
      <c r="AV937" s="3">
        <f t="shared" si="224"/>
        <v>1E-3</v>
      </c>
      <c r="AW937" s="2">
        <f t="shared" si="233"/>
        <v>273.61044049999998</v>
      </c>
      <c r="AX937" s="2">
        <f t="shared" si="225"/>
        <v>181599.6</v>
      </c>
      <c r="AY937" s="2">
        <f t="shared" si="226"/>
        <v>111</v>
      </c>
      <c r="AZ937" s="2">
        <f t="shared" si="234"/>
        <v>143.52208809999999</v>
      </c>
      <c r="BA937" s="2">
        <f t="shared" si="235"/>
        <v>143.52208809999999</v>
      </c>
      <c r="BB937" s="2">
        <f t="shared" si="236"/>
        <v>176.04417619999998</v>
      </c>
      <c r="BC937" s="2">
        <f t="shared" si="237"/>
        <v>176.04417619999998</v>
      </c>
      <c r="BD937" s="2">
        <f t="shared" si="238"/>
        <v>208.5662643</v>
      </c>
      <c r="BE937" s="2">
        <f t="shared" si="239"/>
        <v>208.5662643</v>
      </c>
      <c r="BF937" s="2">
        <f t="shared" si="227"/>
        <v>1.1847382219736278</v>
      </c>
      <c r="BG937" s="2"/>
      <c r="BH937" s="2">
        <f t="shared" si="228"/>
        <v>193.64859382</v>
      </c>
    </row>
    <row r="938" spans="1:60" x14ac:dyDescent="0.25">
      <c r="A938">
        <v>2263769</v>
      </c>
      <c r="B938">
        <v>194992341</v>
      </c>
      <c r="C938" t="s">
        <v>132</v>
      </c>
      <c r="D938">
        <v>2019</v>
      </c>
      <c r="E938">
        <v>0</v>
      </c>
      <c r="F938">
        <v>0</v>
      </c>
      <c r="G938">
        <v>0</v>
      </c>
      <c r="H938">
        <v>0</v>
      </c>
      <c r="I938">
        <v>0</v>
      </c>
      <c r="J938">
        <v>0</v>
      </c>
      <c r="K938">
        <v>0</v>
      </c>
      <c r="L938">
        <v>1</v>
      </c>
      <c r="M938" t="s">
        <v>1349</v>
      </c>
      <c r="O938">
        <v>63.9</v>
      </c>
      <c r="P938" t="s">
        <v>58</v>
      </c>
      <c r="Q938" t="s">
        <v>59</v>
      </c>
      <c r="R938" t="s">
        <v>60</v>
      </c>
      <c r="S938" s="1">
        <v>43606.432013888902</v>
      </c>
      <c r="T938" t="s">
        <v>1341</v>
      </c>
      <c r="U938" t="s">
        <v>135</v>
      </c>
      <c r="V938" t="s">
        <v>1350</v>
      </c>
      <c r="W938" s="1">
        <v>42766</v>
      </c>
      <c r="Y938">
        <v>1227847637</v>
      </c>
      <c r="AA938">
        <v>100144317640</v>
      </c>
      <c r="AF938" t="s">
        <v>46</v>
      </c>
      <c r="AG938" t="s">
        <v>267</v>
      </c>
      <c r="AH938">
        <v>0</v>
      </c>
      <c r="AI938" t="s">
        <v>148</v>
      </c>
      <c r="AJ938">
        <v>222715.0791</v>
      </c>
      <c r="AK938">
        <v>3485.3690000000001</v>
      </c>
      <c r="AL938">
        <v>63.9</v>
      </c>
      <c r="AM938">
        <v>4001</v>
      </c>
      <c r="AN938" t="s">
        <v>199</v>
      </c>
      <c r="AO938" t="s">
        <v>268</v>
      </c>
      <c r="AP938" t="s">
        <v>269</v>
      </c>
      <c r="AR938">
        <f t="shared" si="229"/>
        <v>3485.3690000000001</v>
      </c>
      <c r="AS938">
        <f t="shared" si="230"/>
        <v>222715.0791</v>
      </c>
      <c r="AT938" s="2">
        <f t="shared" si="231"/>
        <v>50</v>
      </c>
      <c r="AU938" s="2">
        <f t="shared" si="232"/>
        <v>48446.629099999991</v>
      </c>
      <c r="AV938" s="3">
        <f t="shared" si="224"/>
        <v>1E-3</v>
      </c>
      <c r="AW938" s="2">
        <f t="shared" si="233"/>
        <v>48.446629099999996</v>
      </c>
      <c r="AX938" s="2">
        <f t="shared" si="225"/>
        <v>0</v>
      </c>
      <c r="AY938" s="2">
        <f t="shared" si="226"/>
        <v>0</v>
      </c>
      <c r="AZ938" s="2">
        <f t="shared" si="234"/>
        <v>9.6893258200000005</v>
      </c>
      <c r="BA938" s="2">
        <f t="shared" si="235"/>
        <v>9.6893258200000005</v>
      </c>
      <c r="BB938" s="2">
        <f t="shared" si="236"/>
        <v>19.378651640000001</v>
      </c>
      <c r="BC938" s="2">
        <f t="shared" si="237"/>
        <v>19.378651640000001</v>
      </c>
      <c r="BD938" s="2">
        <f t="shared" si="238"/>
        <v>29.067977459999994</v>
      </c>
      <c r="BE938" s="2">
        <f t="shared" si="239"/>
        <v>29.067977459999994</v>
      </c>
      <c r="BF938" s="2">
        <f t="shared" si="227"/>
        <v>1.4999999999999996</v>
      </c>
      <c r="BG938" s="2"/>
      <c r="BH938" s="2">
        <f t="shared" si="228"/>
        <v>21.316516804000003</v>
      </c>
    </row>
    <row r="939" spans="1:60" x14ac:dyDescent="0.25">
      <c r="A939">
        <v>2261520</v>
      </c>
      <c r="B939">
        <v>200385836</v>
      </c>
      <c r="C939" t="s">
        <v>132</v>
      </c>
      <c r="D939">
        <v>2019</v>
      </c>
      <c r="E939">
        <v>0.14000000000000001</v>
      </c>
      <c r="F939">
        <v>0</v>
      </c>
      <c r="G939">
        <v>0</v>
      </c>
      <c r="H939">
        <v>0</v>
      </c>
      <c r="I939">
        <v>0</v>
      </c>
      <c r="J939">
        <v>0</v>
      </c>
      <c r="K939">
        <v>0</v>
      </c>
      <c r="L939">
        <v>1</v>
      </c>
      <c r="M939" t="s">
        <v>1351</v>
      </c>
      <c r="O939">
        <v>53.4</v>
      </c>
      <c r="P939" t="s">
        <v>58</v>
      </c>
      <c r="Q939" t="s">
        <v>59</v>
      </c>
      <c r="R939" t="s">
        <v>60</v>
      </c>
      <c r="S939" s="1">
        <v>43606.438391203701</v>
      </c>
      <c r="T939" t="s">
        <v>1341</v>
      </c>
      <c r="U939" t="s">
        <v>135</v>
      </c>
      <c r="V939" t="s">
        <v>1352</v>
      </c>
      <c r="W939" s="1">
        <v>43349</v>
      </c>
      <c r="Y939">
        <v>1228101203</v>
      </c>
      <c r="AA939">
        <v>100187030304</v>
      </c>
      <c r="AD939" t="s">
        <v>62</v>
      </c>
      <c r="AF939" t="s">
        <v>46</v>
      </c>
      <c r="AG939" t="s">
        <v>267</v>
      </c>
      <c r="AH939">
        <v>0</v>
      </c>
      <c r="AI939" t="s">
        <v>148</v>
      </c>
      <c r="AJ939">
        <v>79474.755399999995</v>
      </c>
      <c r="AK939">
        <v>1488.2913000000001</v>
      </c>
      <c r="AL939">
        <v>53.4</v>
      </c>
      <c r="AM939">
        <v>4001</v>
      </c>
      <c r="AN939" t="s">
        <v>199</v>
      </c>
      <c r="AO939" t="s">
        <v>268</v>
      </c>
      <c r="AP939" t="s">
        <v>269</v>
      </c>
      <c r="AR939">
        <f t="shared" si="229"/>
        <v>1488.2913000000001</v>
      </c>
      <c r="AS939">
        <f t="shared" si="230"/>
        <v>79474.755399999995</v>
      </c>
      <c r="AT939" s="2">
        <f t="shared" si="231"/>
        <v>50</v>
      </c>
      <c r="AU939" s="2">
        <f t="shared" si="232"/>
        <v>5060.1903999999922</v>
      </c>
      <c r="AV939" s="3">
        <f t="shared" si="224"/>
        <v>1E-3</v>
      </c>
      <c r="AW939" s="2">
        <f t="shared" si="233"/>
        <v>5.0601903999999926</v>
      </c>
      <c r="AX939" s="2">
        <f t="shared" si="225"/>
        <v>0</v>
      </c>
      <c r="AY939" s="2">
        <f t="shared" si="226"/>
        <v>0</v>
      </c>
      <c r="AZ939" s="2">
        <f t="shared" si="234"/>
        <v>1.0120380799999986</v>
      </c>
      <c r="BA939" s="2">
        <f t="shared" si="235"/>
        <v>1.0120380799999986</v>
      </c>
      <c r="BB939" s="2">
        <f t="shared" si="236"/>
        <v>2.0240761599999972</v>
      </c>
      <c r="BC939" s="2">
        <f t="shared" si="237"/>
        <v>2.0240761599999972</v>
      </c>
      <c r="BD939" s="2">
        <f t="shared" si="238"/>
        <v>3.0361142399999954</v>
      </c>
      <c r="BE939" s="2">
        <f t="shared" si="239"/>
        <v>3.0361142399999954</v>
      </c>
      <c r="BF939" s="2">
        <f t="shared" si="227"/>
        <v>1.4999999999999998</v>
      </c>
      <c r="BG939" s="2"/>
      <c r="BH939" s="2">
        <f t="shared" si="228"/>
        <v>2.2264837759999971</v>
      </c>
    </row>
    <row r="940" spans="1:60" x14ac:dyDescent="0.25">
      <c r="A940">
        <v>2206046</v>
      </c>
      <c r="B940">
        <v>13095266</v>
      </c>
      <c r="C940" t="s">
        <v>132</v>
      </c>
      <c r="D940">
        <v>2019</v>
      </c>
      <c r="E940">
        <v>0.04</v>
      </c>
      <c r="F940">
        <v>52</v>
      </c>
      <c r="G940">
        <v>51</v>
      </c>
      <c r="H940">
        <v>0</v>
      </c>
      <c r="I940">
        <v>126627</v>
      </c>
      <c r="J940">
        <v>0</v>
      </c>
      <c r="K940">
        <v>0</v>
      </c>
      <c r="L940">
        <v>1</v>
      </c>
      <c r="M940" t="s">
        <v>1353</v>
      </c>
      <c r="N940">
        <v>85501.01</v>
      </c>
      <c r="O940">
        <v>29.1</v>
      </c>
      <c r="P940" t="s">
        <v>41</v>
      </c>
      <c r="Q940" t="s">
        <v>42</v>
      </c>
      <c r="R940" t="s">
        <v>42</v>
      </c>
      <c r="S940" s="1">
        <v>43606.456261574102</v>
      </c>
      <c r="T940" t="s">
        <v>134</v>
      </c>
      <c r="U940" t="s">
        <v>135</v>
      </c>
      <c r="V940" t="s">
        <v>1354</v>
      </c>
      <c r="W940" s="1">
        <v>36794</v>
      </c>
      <c r="Y940">
        <v>1228858001</v>
      </c>
      <c r="AA940">
        <v>100145166086</v>
      </c>
      <c r="AF940" t="s">
        <v>46</v>
      </c>
      <c r="AG940" t="s">
        <v>267</v>
      </c>
      <c r="AH940">
        <v>0</v>
      </c>
      <c r="AI940" t="s">
        <v>148</v>
      </c>
      <c r="AJ940">
        <v>113220.08590000001</v>
      </c>
      <c r="AK940">
        <v>3890.7246</v>
      </c>
      <c r="AL940">
        <v>29.1</v>
      </c>
      <c r="AM940">
        <v>4001</v>
      </c>
      <c r="AN940" t="s">
        <v>199</v>
      </c>
      <c r="AO940" t="s">
        <v>268</v>
      </c>
      <c r="AP940" t="s">
        <v>269</v>
      </c>
      <c r="AR940">
        <f t="shared" si="229"/>
        <v>3890.7246</v>
      </c>
      <c r="AS940">
        <f t="shared" si="230"/>
        <v>113220.08590000001</v>
      </c>
      <c r="AT940" s="2">
        <f t="shared" si="231"/>
        <v>50</v>
      </c>
      <c r="AU940" s="2" t="str">
        <f t="shared" si="232"/>
        <v>вычет превышает налог</v>
      </c>
      <c r="AV940" s="3">
        <f t="shared" si="224"/>
        <v>1E-3</v>
      </c>
      <c r="AW940" s="2">
        <f t="shared" si="233"/>
        <v>0</v>
      </c>
      <c r="AX940" s="2">
        <f t="shared" si="225"/>
        <v>85501.01</v>
      </c>
      <c r="AY940" s="2">
        <f t="shared" si="226"/>
        <v>52</v>
      </c>
      <c r="AZ940" s="2">
        <f t="shared" si="234"/>
        <v>0</v>
      </c>
      <c r="BA940" s="2" t="str">
        <f t="shared" si="235"/>
        <v>вычет превышает налог</v>
      </c>
      <c r="BB940" s="2">
        <f t="shared" si="236"/>
        <v>0</v>
      </c>
      <c r="BC940" s="2" t="str">
        <f t="shared" si="237"/>
        <v>вычет превышает налог</v>
      </c>
      <c r="BD940" s="2">
        <f t="shared" si="238"/>
        <v>0</v>
      </c>
      <c r="BE940" s="2" t="str">
        <f t="shared" si="239"/>
        <v>вычет превышает налог</v>
      </c>
      <c r="BF940" s="2" t="str">
        <f t="shared" si="227"/>
        <v>вычет превышает налог</v>
      </c>
      <c r="BG940" s="2"/>
      <c r="BH940" s="2" t="str">
        <f t="shared" si="228"/>
        <v>вычет превышает налог</v>
      </c>
    </row>
    <row r="941" spans="1:60" x14ac:dyDescent="0.25">
      <c r="A941">
        <v>2263569</v>
      </c>
      <c r="B941">
        <v>194696166</v>
      </c>
      <c r="C941" t="s">
        <v>132</v>
      </c>
      <c r="D941">
        <v>2019</v>
      </c>
      <c r="E941">
        <v>0</v>
      </c>
      <c r="F941">
        <v>0</v>
      </c>
      <c r="G941">
        <v>0</v>
      </c>
      <c r="H941">
        <v>0</v>
      </c>
      <c r="I941">
        <v>0</v>
      </c>
      <c r="J941">
        <v>0</v>
      </c>
      <c r="K941">
        <v>0</v>
      </c>
      <c r="L941">
        <v>1</v>
      </c>
      <c r="M941" t="s">
        <v>1355</v>
      </c>
      <c r="O941">
        <v>38.700000000000003</v>
      </c>
      <c r="P941" t="s">
        <v>41</v>
      </c>
      <c r="Q941" t="s">
        <v>42</v>
      </c>
      <c r="R941" t="s">
        <v>42</v>
      </c>
      <c r="S941" s="1">
        <v>43606.434062499997</v>
      </c>
      <c r="T941" t="s">
        <v>134</v>
      </c>
      <c r="U941" t="s">
        <v>135</v>
      </c>
      <c r="V941" t="s">
        <v>1356</v>
      </c>
      <c r="W941" s="1">
        <v>43138</v>
      </c>
      <c r="Y941">
        <v>1227929789</v>
      </c>
      <c r="AA941">
        <v>100081176986</v>
      </c>
      <c r="AF941" t="s">
        <v>46</v>
      </c>
      <c r="AG941" t="s">
        <v>267</v>
      </c>
      <c r="AH941">
        <v>0</v>
      </c>
      <c r="AI941" t="s">
        <v>148</v>
      </c>
      <c r="AJ941">
        <v>57575.1587</v>
      </c>
      <c r="AK941">
        <v>1487.7302</v>
      </c>
      <c r="AL941">
        <v>38.700000000000003</v>
      </c>
      <c r="AM941">
        <v>4001</v>
      </c>
      <c r="AN941" t="s">
        <v>199</v>
      </c>
      <c r="AO941" t="s">
        <v>268</v>
      </c>
      <c r="AP941" t="s">
        <v>269</v>
      </c>
      <c r="AR941">
        <f t="shared" si="229"/>
        <v>1487.7302</v>
      </c>
      <c r="AS941">
        <f t="shared" si="230"/>
        <v>57575.1587</v>
      </c>
      <c r="AT941" s="2">
        <f t="shared" si="231"/>
        <v>50</v>
      </c>
      <c r="AU941" s="2" t="str">
        <f t="shared" si="232"/>
        <v>вычет превышает налог</v>
      </c>
      <c r="AV941" s="3">
        <f t="shared" si="224"/>
        <v>1E-3</v>
      </c>
      <c r="AW941" s="2">
        <f t="shared" si="233"/>
        <v>0</v>
      </c>
      <c r="AX941" s="2">
        <f t="shared" si="225"/>
        <v>0</v>
      </c>
      <c r="AY941" s="2">
        <f t="shared" si="226"/>
        <v>0</v>
      </c>
      <c r="AZ941" s="2">
        <f t="shared" si="234"/>
        <v>0</v>
      </c>
      <c r="BA941" s="2" t="str">
        <f t="shared" si="235"/>
        <v>вычет превышает налог</v>
      </c>
      <c r="BB941" s="2">
        <f t="shared" si="236"/>
        <v>0</v>
      </c>
      <c r="BC941" s="2" t="str">
        <f t="shared" si="237"/>
        <v>вычет превышает налог</v>
      </c>
      <c r="BD941" s="2">
        <f t="shared" si="238"/>
        <v>0</v>
      </c>
      <c r="BE941" s="2" t="str">
        <f t="shared" si="239"/>
        <v>вычет превышает налог</v>
      </c>
      <c r="BF941" s="2" t="str">
        <f t="shared" si="227"/>
        <v>вычет превышает налог</v>
      </c>
      <c r="BG941" s="2"/>
      <c r="BH941" s="2" t="str">
        <f t="shared" si="228"/>
        <v>вычет превышает налог</v>
      </c>
    </row>
    <row r="942" spans="1:60" x14ac:dyDescent="0.25">
      <c r="A942">
        <v>2264037</v>
      </c>
      <c r="B942">
        <v>196763472</v>
      </c>
      <c r="C942" t="s">
        <v>132</v>
      </c>
      <c r="D942">
        <v>2019</v>
      </c>
      <c r="E942">
        <v>0</v>
      </c>
      <c r="F942">
        <v>0</v>
      </c>
      <c r="G942">
        <v>0</v>
      </c>
      <c r="H942">
        <v>0</v>
      </c>
      <c r="I942">
        <v>0</v>
      </c>
      <c r="J942">
        <v>0</v>
      </c>
      <c r="K942">
        <v>0</v>
      </c>
      <c r="L942">
        <v>1</v>
      </c>
      <c r="M942" t="s">
        <v>1357</v>
      </c>
      <c r="O942">
        <v>99</v>
      </c>
      <c r="P942" t="s">
        <v>41</v>
      </c>
      <c r="Q942" t="s">
        <v>42</v>
      </c>
      <c r="R942" t="s">
        <v>42</v>
      </c>
      <c r="S942" s="1">
        <v>43606.434212963002</v>
      </c>
      <c r="T942" t="s">
        <v>134</v>
      </c>
      <c r="U942" t="s">
        <v>135</v>
      </c>
      <c r="V942" t="s">
        <v>1358</v>
      </c>
      <c r="W942" s="1">
        <v>43207</v>
      </c>
      <c r="Y942">
        <v>1227935979</v>
      </c>
      <c r="AA942">
        <v>100139478829</v>
      </c>
      <c r="AF942" t="s">
        <v>1359</v>
      </c>
      <c r="AG942" t="s">
        <v>1360</v>
      </c>
      <c r="AH942">
        <v>0</v>
      </c>
      <c r="AI942" t="s">
        <v>1361</v>
      </c>
      <c r="AJ942">
        <v>1506572.3584</v>
      </c>
      <c r="AM942">
        <v>3001</v>
      </c>
      <c r="AN942" t="s">
        <v>199</v>
      </c>
      <c r="AO942" t="s">
        <v>256</v>
      </c>
      <c r="AP942" t="s">
        <v>1362</v>
      </c>
      <c r="AR942">
        <f t="shared" si="229"/>
        <v>0</v>
      </c>
      <c r="AS942">
        <f t="shared" si="230"/>
        <v>1506572.3584</v>
      </c>
      <c r="AT942" s="2">
        <f t="shared" si="231"/>
        <v>0</v>
      </c>
      <c r="AU942" s="2">
        <f t="shared" si="232"/>
        <v>1506572.3584</v>
      </c>
      <c r="AV942" s="3">
        <f t="shared" si="224"/>
        <v>1E-3</v>
      </c>
      <c r="AW942" s="2">
        <f t="shared" si="233"/>
        <v>1506.5723584</v>
      </c>
      <c r="AX942" s="2">
        <f t="shared" si="225"/>
        <v>0</v>
      </c>
      <c r="AY942" s="2">
        <f t="shared" si="226"/>
        <v>0</v>
      </c>
      <c r="AZ942" s="2">
        <f t="shared" si="234"/>
        <v>301.31447168</v>
      </c>
      <c r="BA942" s="2">
        <f t="shared" si="235"/>
        <v>301.31447168</v>
      </c>
      <c r="BB942" s="2">
        <f t="shared" si="236"/>
        <v>602.62894335999999</v>
      </c>
      <c r="BC942" s="2">
        <f t="shared" si="237"/>
        <v>602.62894335999999</v>
      </c>
      <c r="BD942" s="2">
        <f t="shared" si="238"/>
        <v>903.94341503999999</v>
      </c>
      <c r="BE942" s="2">
        <f t="shared" si="239"/>
        <v>903.94341503999999</v>
      </c>
      <c r="BF942" s="2">
        <f t="shared" si="227"/>
        <v>1.5</v>
      </c>
      <c r="BG942" s="2"/>
      <c r="BH942" s="2">
        <f t="shared" si="228"/>
        <v>662.89183769600004</v>
      </c>
    </row>
    <row r="943" spans="1:60" x14ac:dyDescent="0.25">
      <c r="A943">
        <v>2255018</v>
      </c>
      <c r="B943">
        <v>169103390</v>
      </c>
      <c r="C943" t="s">
        <v>132</v>
      </c>
      <c r="D943">
        <v>2019</v>
      </c>
      <c r="E943">
        <v>0</v>
      </c>
      <c r="F943">
        <v>0</v>
      </c>
      <c r="G943">
        <v>0</v>
      </c>
      <c r="H943">
        <v>0</v>
      </c>
      <c r="I943">
        <v>0</v>
      </c>
      <c r="J943">
        <v>0</v>
      </c>
      <c r="K943">
        <v>0</v>
      </c>
      <c r="L943">
        <v>1</v>
      </c>
      <c r="M943" t="s">
        <v>1363</v>
      </c>
      <c r="O943">
        <v>109.2</v>
      </c>
      <c r="P943" t="s">
        <v>41</v>
      </c>
      <c r="Q943" t="s">
        <v>42</v>
      </c>
      <c r="R943" t="s">
        <v>42</v>
      </c>
      <c r="S943" s="1">
        <v>43606.454050925902</v>
      </c>
      <c r="T943" t="s">
        <v>1364</v>
      </c>
      <c r="U943" t="s">
        <v>135</v>
      </c>
      <c r="V943" t="s">
        <v>1365</v>
      </c>
      <c r="W943" s="1">
        <v>42226</v>
      </c>
      <c r="Y943">
        <v>1228760739</v>
      </c>
      <c r="AA943">
        <v>100117139654</v>
      </c>
      <c r="AF943" t="s">
        <v>46</v>
      </c>
      <c r="AG943" t="s">
        <v>267</v>
      </c>
      <c r="AH943">
        <v>0</v>
      </c>
      <c r="AI943" t="s">
        <v>148</v>
      </c>
      <c r="AJ943">
        <v>486786.66039999999</v>
      </c>
      <c r="AK943">
        <v>4457.7533000000003</v>
      </c>
      <c r="AL943">
        <v>109.2</v>
      </c>
      <c r="AM943">
        <v>4001</v>
      </c>
      <c r="AN943" t="s">
        <v>199</v>
      </c>
      <c r="AO943" t="s">
        <v>268</v>
      </c>
      <c r="AP943" t="s">
        <v>269</v>
      </c>
      <c r="AR943">
        <f t="shared" si="229"/>
        <v>4457.7533000000003</v>
      </c>
      <c r="AS943">
        <f t="shared" si="230"/>
        <v>486786.66039999999</v>
      </c>
      <c r="AT943" s="2">
        <f t="shared" si="231"/>
        <v>50</v>
      </c>
      <c r="AU943" s="2">
        <f t="shared" si="232"/>
        <v>263898.99540000001</v>
      </c>
      <c r="AV943" s="3">
        <f t="shared" si="224"/>
        <v>1E-3</v>
      </c>
      <c r="AW943" s="2">
        <f t="shared" si="233"/>
        <v>263.89899540000005</v>
      </c>
      <c r="AX943" s="2">
        <f t="shared" si="225"/>
        <v>0</v>
      </c>
      <c r="AY943" s="2">
        <f t="shared" si="226"/>
        <v>0</v>
      </c>
      <c r="AZ943" s="2">
        <f t="shared" si="234"/>
        <v>52.779799080000011</v>
      </c>
      <c r="BA943" s="2">
        <f t="shared" si="235"/>
        <v>52.779799080000011</v>
      </c>
      <c r="BB943" s="2">
        <f t="shared" si="236"/>
        <v>105.55959816000002</v>
      </c>
      <c r="BC943" s="2">
        <f t="shared" si="237"/>
        <v>105.55959816000002</v>
      </c>
      <c r="BD943" s="2">
        <f t="shared" si="238"/>
        <v>158.33939724000001</v>
      </c>
      <c r="BE943" s="2">
        <f t="shared" si="239"/>
        <v>158.33939724000001</v>
      </c>
      <c r="BF943" s="2">
        <f t="shared" si="227"/>
        <v>1.4999999999999998</v>
      </c>
      <c r="BG943" s="2"/>
      <c r="BH943" s="2">
        <f t="shared" si="228"/>
        <v>116.11555797600003</v>
      </c>
    </row>
    <row r="944" spans="1:60" x14ac:dyDescent="0.25">
      <c r="A944">
        <v>2258453</v>
      </c>
      <c r="B944">
        <v>179805454</v>
      </c>
      <c r="C944" t="s">
        <v>132</v>
      </c>
      <c r="D944">
        <v>2019</v>
      </c>
      <c r="E944">
        <v>0</v>
      </c>
      <c r="F944">
        <v>0</v>
      </c>
      <c r="G944">
        <v>0</v>
      </c>
      <c r="H944">
        <v>0</v>
      </c>
      <c r="I944">
        <v>0</v>
      </c>
      <c r="J944">
        <v>0</v>
      </c>
      <c r="K944">
        <v>0</v>
      </c>
      <c r="L944">
        <v>1</v>
      </c>
      <c r="M944" t="s">
        <v>1366</v>
      </c>
      <c r="O944">
        <v>56.8</v>
      </c>
      <c r="P944" t="s">
        <v>41</v>
      </c>
      <c r="Q944" t="s">
        <v>42</v>
      </c>
      <c r="R944" t="s">
        <v>42</v>
      </c>
      <c r="S944" s="1">
        <v>43606.437986111101</v>
      </c>
      <c r="T944" t="s">
        <v>1364</v>
      </c>
      <c r="U944" t="s">
        <v>135</v>
      </c>
      <c r="V944" t="s">
        <v>1367</v>
      </c>
      <c r="W944" s="1">
        <v>42419</v>
      </c>
      <c r="Y944">
        <v>1228085750</v>
      </c>
      <c r="AA944">
        <v>100139621241</v>
      </c>
      <c r="AF944" t="s">
        <v>46</v>
      </c>
      <c r="AG944" t="s">
        <v>267</v>
      </c>
      <c r="AH944">
        <v>0</v>
      </c>
      <c r="AI944" t="s">
        <v>148</v>
      </c>
      <c r="AJ944">
        <v>112721.8322</v>
      </c>
      <c r="AK944">
        <v>1984.5392999999999</v>
      </c>
      <c r="AL944">
        <v>56.8</v>
      </c>
      <c r="AM944">
        <v>4001</v>
      </c>
      <c r="AN944" t="s">
        <v>199</v>
      </c>
      <c r="AO944" t="s">
        <v>268</v>
      </c>
      <c r="AP944" t="s">
        <v>269</v>
      </c>
      <c r="AR944">
        <f t="shared" si="229"/>
        <v>1984.5392999999999</v>
      </c>
      <c r="AS944">
        <f t="shared" si="230"/>
        <v>112721.8322</v>
      </c>
      <c r="AT944" s="2">
        <f t="shared" si="231"/>
        <v>50</v>
      </c>
      <c r="AU944" s="2">
        <f t="shared" si="232"/>
        <v>13494.867200000008</v>
      </c>
      <c r="AV944" s="3">
        <f t="shared" si="224"/>
        <v>1E-3</v>
      </c>
      <c r="AW944" s="2">
        <f t="shared" si="233"/>
        <v>13.494867200000009</v>
      </c>
      <c r="AX944" s="2">
        <f t="shared" si="225"/>
        <v>0</v>
      </c>
      <c r="AY944" s="2">
        <f t="shared" si="226"/>
        <v>0</v>
      </c>
      <c r="AZ944" s="2">
        <f t="shared" si="234"/>
        <v>2.6989734400000018</v>
      </c>
      <c r="BA944" s="2">
        <f t="shared" si="235"/>
        <v>2.6989734400000018</v>
      </c>
      <c r="BB944" s="2">
        <f t="shared" si="236"/>
        <v>5.3979468800000037</v>
      </c>
      <c r="BC944" s="2">
        <f t="shared" si="237"/>
        <v>5.3979468800000037</v>
      </c>
      <c r="BD944" s="2">
        <f t="shared" si="238"/>
        <v>8.0969203200000042</v>
      </c>
      <c r="BE944" s="2">
        <f t="shared" si="239"/>
        <v>8.0969203200000042</v>
      </c>
      <c r="BF944" s="2">
        <f t="shared" si="227"/>
        <v>1.4999999999999998</v>
      </c>
      <c r="BG944" s="2"/>
      <c r="BH944" s="2">
        <f t="shared" si="228"/>
        <v>5.9377415680000043</v>
      </c>
    </row>
    <row r="945" spans="1:60" x14ac:dyDescent="0.25">
      <c r="A945">
        <v>2185358</v>
      </c>
      <c r="B945">
        <v>13225495</v>
      </c>
      <c r="C945" t="s">
        <v>132</v>
      </c>
      <c r="D945">
        <v>2019</v>
      </c>
      <c r="E945">
        <v>0.33</v>
      </c>
      <c r="F945">
        <v>6682</v>
      </c>
      <c r="G945">
        <v>0</v>
      </c>
      <c r="H945">
        <v>6519</v>
      </c>
      <c r="I945">
        <v>1975387.42</v>
      </c>
      <c r="J945">
        <v>0</v>
      </c>
      <c r="K945">
        <v>0</v>
      </c>
      <c r="L945">
        <v>1</v>
      </c>
      <c r="M945" t="s">
        <v>1368</v>
      </c>
      <c r="N945">
        <v>1333820</v>
      </c>
      <c r="O945">
        <v>132.6</v>
      </c>
      <c r="P945" t="s">
        <v>58</v>
      </c>
      <c r="Q945" t="s">
        <v>59</v>
      </c>
      <c r="R945" t="s">
        <v>60</v>
      </c>
      <c r="S945" s="1">
        <v>43606.433159722197</v>
      </c>
      <c r="T945" t="s">
        <v>1369</v>
      </c>
      <c r="U945" t="s">
        <v>135</v>
      </c>
      <c r="V945" t="s">
        <v>1370</v>
      </c>
      <c r="W945" s="1">
        <v>40879</v>
      </c>
      <c r="Y945">
        <v>1227892472</v>
      </c>
      <c r="AA945">
        <v>100031924765</v>
      </c>
      <c r="AD945" t="s">
        <v>62</v>
      </c>
      <c r="AF945" t="s">
        <v>46</v>
      </c>
      <c r="AG945" t="s">
        <v>267</v>
      </c>
      <c r="AH945">
        <v>0</v>
      </c>
      <c r="AI945" t="s">
        <v>148</v>
      </c>
      <c r="AJ945">
        <v>606275.80180000002</v>
      </c>
      <c r="AK945">
        <v>4572.2156999999997</v>
      </c>
      <c r="AL945">
        <v>132.6</v>
      </c>
      <c r="AM945">
        <v>4001</v>
      </c>
      <c r="AN945" t="s">
        <v>199</v>
      </c>
      <c r="AO945" t="s">
        <v>268</v>
      </c>
      <c r="AP945" t="s">
        <v>269</v>
      </c>
      <c r="AR945">
        <f t="shared" si="229"/>
        <v>4572.2156999999997</v>
      </c>
      <c r="AS945">
        <f t="shared" si="230"/>
        <v>606275.80180000002</v>
      </c>
      <c r="AT945" s="2">
        <f t="shared" si="231"/>
        <v>50</v>
      </c>
      <c r="AU945" s="2">
        <f t="shared" si="232"/>
        <v>377665.01680000004</v>
      </c>
      <c r="AV945" s="3">
        <f t="shared" si="224"/>
        <v>1E-3</v>
      </c>
      <c r="AW945" s="2">
        <f t="shared" si="233"/>
        <v>377.66501680000005</v>
      </c>
      <c r="AX945" s="2">
        <f t="shared" si="225"/>
        <v>1333820</v>
      </c>
      <c r="AY945" s="2" t="str">
        <f t="shared" si="226"/>
        <v>льгота</v>
      </c>
      <c r="AZ945" s="2">
        <f t="shared" si="234"/>
        <v>377.66501680000005</v>
      </c>
      <c r="BA945" s="2" t="str">
        <f t="shared" si="235"/>
        <v>льгота</v>
      </c>
      <c r="BB945" s="2">
        <f t="shared" si="236"/>
        <v>377.66501680000005</v>
      </c>
      <c r="BC945" s="2" t="str">
        <f t="shared" si="237"/>
        <v>льгота</v>
      </c>
      <c r="BD945" s="2">
        <f t="shared" si="238"/>
        <v>377.66501680000005</v>
      </c>
      <c r="BE945" s="2" t="str">
        <f t="shared" si="239"/>
        <v>льгота</v>
      </c>
      <c r="BF945" s="2" t="str">
        <f t="shared" si="227"/>
        <v>льгота</v>
      </c>
      <c r="BG945" s="2"/>
      <c r="BH945" s="2" t="str">
        <f t="shared" si="228"/>
        <v>льгота</v>
      </c>
    </row>
    <row r="946" spans="1:60" x14ac:dyDescent="0.25">
      <c r="A946">
        <v>2253224</v>
      </c>
      <c r="B946">
        <v>165939293</v>
      </c>
      <c r="C946" t="s">
        <v>132</v>
      </c>
      <c r="D946">
        <v>2019</v>
      </c>
      <c r="E946">
        <v>0.33</v>
      </c>
      <c r="F946">
        <v>2200</v>
      </c>
      <c r="G946">
        <v>894</v>
      </c>
      <c r="H946">
        <v>1252</v>
      </c>
      <c r="I946">
        <v>650297.03</v>
      </c>
      <c r="J946">
        <v>0</v>
      </c>
      <c r="K946">
        <v>0</v>
      </c>
      <c r="L946">
        <v>1</v>
      </c>
      <c r="M946" t="s">
        <v>1371</v>
      </c>
      <c r="N946">
        <v>439093.2</v>
      </c>
      <c r="O946">
        <v>49.4</v>
      </c>
      <c r="P946" t="s">
        <v>58</v>
      </c>
      <c r="Q946" t="s">
        <v>59</v>
      </c>
      <c r="R946" t="s">
        <v>60</v>
      </c>
      <c r="S946" s="1">
        <v>43606.450613425899</v>
      </c>
      <c r="T946" t="s">
        <v>1372</v>
      </c>
      <c r="U946" t="s">
        <v>135</v>
      </c>
      <c r="V946" t="s">
        <v>1373</v>
      </c>
      <c r="W946" s="1">
        <v>42095</v>
      </c>
      <c r="Y946">
        <v>1228613960</v>
      </c>
      <c r="AA946">
        <v>100080177554</v>
      </c>
      <c r="AD946" t="s">
        <v>62</v>
      </c>
      <c r="AF946" t="s">
        <v>46</v>
      </c>
      <c r="AG946" t="s">
        <v>267</v>
      </c>
      <c r="AH946">
        <v>0</v>
      </c>
      <c r="AI946" t="s">
        <v>148</v>
      </c>
      <c r="AJ946">
        <v>73514.669299999994</v>
      </c>
      <c r="AK946">
        <v>1488.1512</v>
      </c>
      <c r="AL946">
        <v>49.4</v>
      </c>
      <c r="AM946">
        <v>4001</v>
      </c>
      <c r="AN946" t="s">
        <v>199</v>
      </c>
      <c r="AO946" t="s">
        <v>268</v>
      </c>
      <c r="AP946" t="s">
        <v>269</v>
      </c>
      <c r="AR946">
        <f t="shared" si="229"/>
        <v>1488.1512</v>
      </c>
      <c r="AS946">
        <f t="shared" si="230"/>
        <v>73514.669299999994</v>
      </c>
      <c r="AT946" s="2">
        <f t="shared" si="231"/>
        <v>50</v>
      </c>
      <c r="AU946" s="2" t="str">
        <f t="shared" si="232"/>
        <v>вычет превышает налог</v>
      </c>
      <c r="AV946" s="3">
        <f t="shared" si="224"/>
        <v>1E-3</v>
      </c>
      <c r="AW946" s="2">
        <f t="shared" si="233"/>
        <v>0</v>
      </c>
      <c r="AX946" s="2">
        <f t="shared" si="225"/>
        <v>439093.2</v>
      </c>
      <c r="AY946" s="2" t="str">
        <f t="shared" si="226"/>
        <v>льгота</v>
      </c>
      <c r="AZ946" s="2">
        <f t="shared" si="234"/>
        <v>0</v>
      </c>
      <c r="BA946" s="2" t="str">
        <f t="shared" si="235"/>
        <v>льгота</v>
      </c>
      <c r="BB946" s="2">
        <f t="shared" si="236"/>
        <v>0</v>
      </c>
      <c r="BC946" s="2" t="str">
        <f t="shared" si="237"/>
        <v>льгота</v>
      </c>
      <c r="BD946" s="2">
        <f t="shared" si="238"/>
        <v>0</v>
      </c>
      <c r="BE946" s="2" t="str">
        <f t="shared" si="239"/>
        <v>льгота</v>
      </c>
      <c r="BF946" s="2" t="str">
        <f t="shared" si="227"/>
        <v>льгота</v>
      </c>
      <c r="BG946" s="2"/>
      <c r="BH946" s="2" t="str">
        <f t="shared" si="228"/>
        <v>льгота</v>
      </c>
    </row>
    <row r="947" spans="1:60" x14ac:dyDescent="0.25">
      <c r="A947">
        <v>2237801</v>
      </c>
      <c r="B947">
        <v>139657178</v>
      </c>
      <c r="C947" t="s">
        <v>132</v>
      </c>
      <c r="D947">
        <v>2019</v>
      </c>
      <c r="E947">
        <v>0.33</v>
      </c>
      <c r="F947">
        <v>1970</v>
      </c>
      <c r="G947">
        <v>0</v>
      </c>
      <c r="H947">
        <v>1922</v>
      </c>
      <c r="I947">
        <v>582283.75</v>
      </c>
      <c r="J947">
        <v>0</v>
      </c>
      <c r="K947">
        <v>0</v>
      </c>
      <c r="L947">
        <v>1</v>
      </c>
      <c r="M947" t="s">
        <v>1374</v>
      </c>
      <c r="N947">
        <v>393169.31</v>
      </c>
      <c r="O947">
        <v>38.6</v>
      </c>
      <c r="P947" t="s">
        <v>58</v>
      </c>
      <c r="Q947" t="s">
        <v>59</v>
      </c>
      <c r="R947" t="s">
        <v>60</v>
      </c>
      <c r="S947" s="1">
        <v>43606.456562500003</v>
      </c>
      <c r="T947" t="s">
        <v>1375</v>
      </c>
      <c r="U947" t="s">
        <v>135</v>
      </c>
      <c r="V947" t="s">
        <v>1376</v>
      </c>
      <c r="W947" s="1">
        <v>37621</v>
      </c>
      <c r="Y947">
        <v>1228869931</v>
      </c>
      <c r="AA947">
        <v>100092224910</v>
      </c>
      <c r="AD947" t="s">
        <v>62</v>
      </c>
      <c r="AF947" t="s">
        <v>46</v>
      </c>
      <c r="AG947" t="s">
        <v>267</v>
      </c>
      <c r="AH947">
        <v>0</v>
      </c>
      <c r="AI947" t="s">
        <v>148</v>
      </c>
      <c r="AJ947">
        <v>57426.219700000001</v>
      </c>
      <c r="AK947">
        <v>1487.7258999999999</v>
      </c>
      <c r="AL947">
        <v>38.6</v>
      </c>
      <c r="AM947">
        <v>4001</v>
      </c>
      <c r="AN947" t="s">
        <v>199</v>
      </c>
      <c r="AO947" t="s">
        <v>150</v>
      </c>
      <c r="AP947" t="s">
        <v>269</v>
      </c>
      <c r="AR947">
        <f t="shared" si="229"/>
        <v>1487.7258999999999</v>
      </c>
      <c r="AS947">
        <f t="shared" si="230"/>
        <v>57426.219700000001</v>
      </c>
      <c r="AT947" s="2">
        <f t="shared" si="231"/>
        <v>50</v>
      </c>
      <c r="AU947" s="2" t="str">
        <f t="shared" si="232"/>
        <v>вычет превышает налог</v>
      </c>
      <c r="AV947" s="3">
        <f t="shared" si="224"/>
        <v>1E-3</v>
      </c>
      <c r="AW947" s="2">
        <f t="shared" si="233"/>
        <v>0</v>
      </c>
      <c r="AX947" s="2">
        <f t="shared" si="225"/>
        <v>393169.31</v>
      </c>
      <c r="AY947" s="2" t="str">
        <f t="shared" si="226"/>
        <v>льгота</v>
      </c>
      <c r="AZ947" s="2">
        <f t="shared" si="234"/>
        <v>0</v>
      </c>
      <c r="BA947" s="2" t="str">
        <f t="shared" si="235"/>
        <v>льгота</v>
      </c>
      <c r="BB947" s="2">
        <f t="shared" si="236"/>
        <v>0</v>
      </c>
      <c r="BC947" s="2" t="str">
        <f t="shared" si="237"/>
        <v>льгота</v>
      </c>
      <c r="BD947" s="2">
        <f t="shared" si="238"/>
        <v>0</v>
      </c>
      <c r="BE947" s="2" t="str">
        <f t="shared" si="239"/>
        <v>льгота</v>
      </c>
      <c r="BF947" s="2" t="str">
        <f t="shared" si="227"/>
        <v>льгота</v>
      </c>
      <c r="BG947" s="2"/>
      <c r="BH947" s="2" t="str">
        <f t="shared" si="228"/>
        <v>льгота</v>
      </c>
    </row>
    <row r="948" spans="1:60" x14ac:dyDescent="0.25">
      <c r="A948">
        <v>2221316</v>
      </c>
      <c r="B948">
        <v>121295009</v>
      </c>
      <c r="C948" t="s">
        <v>132</v>
      </c>
      <c r="D948">
        <v>2019</v>
      </c>
      <c r="E948">
        <v>0.04</v>
      </c>
      <c r="F948">
        <v>99</v>
      </c>
      <c r="G948">
        <v>97</v>
      </c>
      <c r="H948">
        <v>0</v>
      </c>
      <c r="I948">
        <v>243476.4</v>
      </c>
      <c r="J948">
        <v>0</v>
      </c>
      <c r="K948">
        <v>0</v>
      </c>
      <c r="L948">
        <v>1</v>
      </c>
      <c r="M948" t="s">
        <v>1377</v>
      </c>
      <c r="N948">
        <v>164400</v>
      </c>
      <c r="O948">
        <v>40.700000000000003</v>
      </c>
      <c r="P948" t="s">
        <v>41</v>
      </c>
      <c r="Q948" t="s">
        <v>42</v>
      </c>
      <c r="R948" t="s">
        <v>42</v>
      </c>
      <c r="S948" s="1">
        <v>43606.452199074098</v>
      </c>
      <c r="T948" t="s">
        <v>1378</v>
      </c>
      <c r="U948" t="s">
        <v>135</v>
      </c>
      <c r="V948" t="s">
        <v>1379</v>
      </c>
      <c r="W948" s="1">
        <v>37621</v>
      </c>
      <c r="Y948">
        <v>1228681043</v>
      </c>
      <c r="AA948">
        <v>100095105486</v>
      </c>
      <c r="AF948" t="s">
        <v>46</v>
      </c>
      <c r="AG948" t="s">
        <v>267</v>
      </c>
      <c r="AH948">
        <v>0</v>
      </c>
      <c r="AI948" t="s">
        <v>148</v>
      </c>
      <c r="AJ948">
        <v>60554.066400000003</v>
      </c>
      <c r="AK948">
        <v>1487.8149000000001</v>
      </c>
      <c r="AL948">
        <v>40.700000000000003</v>
      </c>
      <c r="AM948">
        <v>4001</v>
      </c>
      <c r="AN948" t="s">
        <v>199</v>
      </c>
      <c r="AO948" t="s">
        <v>268</v>
      </c>
      <c r="AP948" t="s">
        <v>269</v>
      </c>
      <c r="AR948">
        <f t="shared" si="229"/>
        <v>1487.8149000000001</v>
      </c>
      <c r="AS948">
        <f t="shared" si="230"/>
        <v>60554.066400000003</v>
      </c>
      <c r="AT948" s="2">
        <f t="shared" si="231"/>
        <v>50</v>
      </c>
      <c r="AU948" s="2" t="str">
        <f t="shared" si="232"/>
        <v>вычет превышает налог</v>
      </c>
      <c r="AV948" s="3">
        <f t="shared" si="224"/>
        <v>1E-3</v>
      </c>
      <c r="AW948" s="2">
        <f t="shared" si="233"/>
        <v>0</v>
      </c>
      <c r="AX948" s="2">
        <f t="shared" si="225"/>
        <v>164400</v>
      </c>
      <c r="AY948" s="2">
        <f t="shared" si="226"/>
        <v>99</v>
      </c>
      <c r="AZ948" s="2">
        <f t="shared" si="234"/>
        <v>0</v>
      </c>
      <c r="BA948" s="2" t="str">
        <f t="shared" si="235"/>
        <v>вычет превышает налог</v>
      </c>
      <c r="BB948" s="2">
        <f t="shared" si="236"/>
        <v>0</v>
      </c>
      <c r="BC948" s="2" t="str">
        <f t="shared" si="237"/>
        <v>вычет превышает налог</v>
      </c>
      <c r="BD948" s="2">
        <f t="shared" si="238"/>
        <v>0</v>
      </c>
      <c r="BE948" s="2" t="str">
        <f t="shared" si="239"/>
        <v>вычет превышает налог</v>
      </c>
      <c r="BF948" s="2" t="str">
        <f t="shared" si="227"/>
        <v>вычет превышает налог</v>
      </c>
      <c r="BG948" s="2"/>
      <c r="BH948" s="2" t="str">
        <f t="shared" si="228"/>
        <v>вычет превышает налог</v>
      </c>
    </row>
    <row r="949" spans="1:60" x14ac:dyDescent="0.25">
      <c r="A949">
        <v>2232282</v>
      </c>
      <c r="B949">
        <v>132394814</v>
      </c>
      <c r="C949" t="s">
        <v>132</v>
      </c>
      <c r="D949">
        <v>2019</v>
      </c>
      <c r="E949">
        <v>0.04</v>
      </c>
      <c r="F949">
        <v>61</v>
      </c>
      <c r="G949">
        <v>0</v>
      </c>
      <c r="H949">
        <v>60</v>
      </c>
      <c r="I949">
        <v>149672.82</v>
      </c>
      <c r="J949">
        <v>0</v>
      </c>
      <c r="K949">
        <v>0</v>
      </c>
      <c r="L949">
        <v>1</v>
      </c>
      <c r="M949" t="s">
        <v>1380</v>
      </c>
      <c r="N949">
        <v>101062</v>
      </c>
      <c r="O949">
        <v>48.9</v>
      </c>
      <c r="P949" t="s">
        <v>58</v>
      </c>
      <c r="Q949" t="s">
        <v>59</v>
      </c>
      <c r="R949" t="s">
        <v>60</v>
      </c>
      <c r="S949" s="1">
        <v>43606.456099536997</v>
      </c>
      <c r="T949" t="s">
        <v>1378</v>
      </c>
      <c r="U949" t="s">
        <v>135</v>
      </c>
      <c r="V949" t="s">
        <v>1381</v>
      </c>
      <c r="W949" s="1">
        <v>37621</v>
      </c>
      <c r="Y949">
        <v>1228851254</v>
      </c>
      <c r="AA949">
        <v>100121998450</v>
      </c>
      <c r="AD949" t="s">
        <v>62</v>
      </c>
      <c r="AF949" t="s">
        <v>46</v>
      </c>
      <c r="AG949" t="s">
        <v>267</v>
      </c>
      <c r="AH949">
        <v>0</v>
      </c>
      <c r="AI949" t="s">
        <v>148</v>
      </c>
      <c r="AJ949">
        <v>72769.708599999998</v>
      </c>
      <c r="AK949">
        <v>1488.1331</v>
      </c>
      <c r="AL949">
        <v>48.9</v>
      </c>
      <c r="AM949">
        <v>4001</v>
      </c>
      <c r="AN949" t="s">
        <v>199</v>
      </c>
      <c r="AO949" t="s">
        <v>268</v>
      </c>
      <c r="AP949" t="s">
        <v>269</v>
      </c>
      <c r="AR949">
        <f t="shared" si="229"/>
        <v>1488.1331</v>
      </c>
      <c r="AS949">
        <f t="shared" si="230"/>
        <v>72769.708599999998</v>
      </c>
      <c r="AT949" s="2">
        <f t="shared" si="231"/>
        <v>50</v>
      </c>
      <c r="AU949" s="2" t="str">
        <f t="shared" si="232"/>
        <v>вычет превышает налог</v>
      </c>
      <c r="AV949" s="3">
        <f t="shared" si="224"/>
        <v>1E-3</v>
      </c>
      <c r="AW949" s="2">
        <f t="shared" si="233"/>
        <v>0</v>
      </c>
      <c r="AX949" s="2">
        <f t="shared" si="225"/>
        <v>101062</v>
      </c>
      <c r="AY949" s="2" t="str">
        <f t="shared" si="226"/>
        <v>льгота</v>
      </c>
      <c r="AZ949" s="2">
        <f t="shared" si="234"/>
        <v>0</v>
      </c>
      <c r="BA949" s="2" t="str">
        <f t="shared" si="235"/>
        <v>льгота</v>
      </c>
      <c r="BB949" s="2">
        <f t="shared" si="236"/>
        <v>0</v>
      </c>
      <c r="BC949" s="2" t="str">
        <f t="shared" si="237"/>
        <v>льгота</v>
      </c>
      <c r="BD949" s="2">
        <f t="shared" si="238"/>
        <v>0</v>
      </c>
      <c r="BE949" s="2" t="str">
        <f t="shared" si="239"/>
        <v>льгота</v>
      </c>
      <c r="BF949" s="2" t="str">
        <f t="shared" si="227"/>
        <v>льгота</v>
      </c>
      <c r="BG949" s="2"/>
      <c r="BH949" s="2" t="str">
        <f t="shared" si="228"/>
        <v>льгота</v>
      </c>
    </row>
    <row r="950" spans="1:60" x14ac:dyDescent="0.25">
      <c r="A950">
        <v>2241977</v>
      </c>
      <c r="B950">
        <v>139657447</v>
      </c>
      <c r="C950" t="s">
        <v>132</v>
      </c>
      <c r="D950">
        <v>2019</v>
      </c>
      <c r="E950">
        <v>0.04</v>
      </c>
      <c r="F950">
        <v>45</v>
      </c>
      <c r="G950">
        <v>0</v>
      </c>
      <c r="H950">
        <v>44</v>
      </c>
      <c r="I950">
        <v>110138.55</v>
      </c>
      <c r="J950">
        <v>0</v>
      </c>
      <c r="K950">
        <v>0</v>
      </c>
      <c r="L950">
        <v>1</v>
      </c>
      <c r="M950" t="s">
        <v>1382</v>
      </c>
      <c r="N950">
        <v>74367.69</v>
      </c>
      <c r="O950">
        <v>30</v>
      </c>
      <c r="P950" t="s">
        <v>58</v>
      </c>
      <c r="Q950" t="s">
        <v>59</v>
      </c>
      <c r="R950" t="s">
        <v>60</v>
      </c>
      <c r="S950" s="1">
        <v>43606.442002314798</v>
      </c>
      <c r="T950" t="s">
        <v>1378</v>
      </c>
      <c r="U950" t="s">
        <v>135</v>
      </c>
      <c r="V950" t="s">
        <v>1383</v>
      </c>
      <c r="W950" s="1">
        <v>37621</v>
      </c>
      <c r="Y950">
        <v>1228250679</v>
      </c>
      <c r="AA950">
        <v>100144319063</v>
      </c>
      <c r="AD950" t="s">
        <v>62</v>
      </c>
      <c r="AF950" t="s">
        <v>46</v>
      </c>
      <c r="AG950" t="s">
        <v>267</v>
      </c>
      <c r="AH950">
        <v>0</v>
      </c>
      <c r="AI950" t="s">
        <v>148</v>
      </c>
      <c r="AJ950">
        <v>44619.582000000002</v>
      </c>
      <c r="AK950">
        <v>1487.3194000000001</v>
      </c>
      <c r="AL950">
        <v>30</v>
      </c>
      <c r="AM950">
        <v>4001</v>
      </c>
      <c r="AN950" t="s">
        <v>199</v>
      </c>
      <c r="AO950" t="s">
        <v>268</v>
      </c>
      <c r="AP950" t="s">
        <v>269</v>
      </c>
      <c r="AR950">
        <f t="shared" si="229"/>
        <v>1487.3194000000001</v>
      </c>
      <c r="AS950">
        <f t="shared" si="230"/>
        <v>44619.582000000002</v>
      </c>
      <c r="AT950" s="2">
        <f t="shared" si="231"/>
        <v>50</v>
      </c>
      <c r="AU950" s="2" t="str">
        <f t="shared" si="232"/>
        <v>вычет превышает налог</v>
      </c>
      <c r="AV950" s="3">
        <f t="shared" si="224"/>
        <v>1E-3</v>
      </c>
      <c r="AW950" s="2">
        <f t="shared" si="233"/>
        <v>0</v>
      </c>
      <c r="AX950" s="2">
        <f t="shared" si="225"/>
        <v>74367.69</v>
      </c>
      <c r="AY950" s="2" t="str">
        <f t="shared" si="226"/>
        <v>льгота</v>
      </c>
      <c r="AZ950" s="2">
        <f t="shared" si="234"/>
        <v>0</v>
      </c>
      <c r="BA950" s="2" t="str">
        <f t="shared" si="235"/>
        <v>льгота</v>
      </c>
      <c r="BB950" s="2">
        <f t="shared" si="236"/>
        <v>0</v>
      </c>
      <c r="BC950" s="2" t="str">
        <f t="shared" si="237"/>
        <v>льгота</v>
      </c>
      <c r="BD950" s="2">
        <f t="shared" si="238"/>
        <v>0</v>
      </c>
      <c r="BE950" s="2" t="str">
        <f t="shared" si="239"/>
        <v>льгота</v>
      </c>
      <c r="BF950" s="2" t="str">
        <f t="shared" si="227"/>
        <v>льгота</v>
      </c>
      <c r="BG950" s="2"/>
      <c r="BH950" s="2" t="str">
        <f t="shared" si="228"/>
        <v>льгота</v>
      </c>
    </row>
    <row r="951" spans="1:60" x14ac:dyDescent="0.25">
      <c r="A951">
        <v>2253707</v>
      </c>
      <c r="B951">
        <v>166140497</v>
      </c>
      <c r="C951" t="s">
        <v>132</v>
      </c>
      <c r="D951">
        <v>2019</v>
      </c>
      <c r="E951">
        <v>0.33</v>
      </c>
      <c r="F951">
        <v>3493</v>
      </c>
      <c r="G951">
        <v>3408</v>
      </c>
      <c r="H951">
        <v>0</v>
      </c>
      <c r="I951">
        <v>1032857.99</v>
      </c>
      <c r="J951">
        <v>0</v>
      </c>
      <c r="K951">
        <v>0</v>
      </c>
      <c r="L951">
        <v>1</v>
      </c>
      <c r="M951" t="s">
        <v>1384</v>
      </c>
      <c r="N951">
        <v>697405.8</v>
      </c>
      <c r="O951">
        <v>69.8</v>
      </c>
      <c r="P951" t="s">
        <v>41</v>
      </c>
      <c r="Q951" t="s">
        <v>42</v>
      </c>
      <c r="R951" t="s">
        <v>42</v>
      </c>
      <c r="S951" s="1">
        <v>43606.456458333298</v>
      </c>
      <c r="T951" t="s">
        <v>1378</v>
      </c>
      <c r="U951" t="s">
        <v>135</v>
      </c>
      <c r="V951" t="s">
        <v>1385</v>
      </c>
      <c r="W951" s="1">
        <v>42051</v>
      </c>
      <c r="Y951">
        <v>1228866497</v>
      </c>
      <c r="AA951">
        <v>100092246897</v>
      </c>
      <c r="AF951" t="s">
        <v>46</v>
      </c>
      <c r="AG951" t="s">
        <v>267</v>
      </c>
      <c r="AH951">
        <v>0</v>
      </c>
      <c r="AI951" t="s">
        <v>148</v>
      </c>
      <c r="AJ951">
        <v>262462.16239999997</v>
      </c>
      <c r="AK951">
        <v>3760.2029000000002</v>
      </c>
      <c r="AL951">
        <v>69.8</v>
      </c>
      <c r="AM951">
        <v>4001</v>
      </c>
      <c r="AN951" t="s">
        <v>199</v>
      </c>
      <c r="AO951" t="s">
        <v>268</v>
      </c>
      <c r="AP951" t="s">
        <v>269</v>
      </c>
      <c r="AR951">
        <f t="shared" si="229"/>
        <v>3760.2029000000002</v>
      </c>
      <c r="AS951">
        <f t="shared" si="230"/>
        <v>262462.16239999997</v>
      </c>
      <c r="AT951" s="2">
        <f t="shared" si="231"/>
        <v>50</v>
      </c>
      <c r="AU951" s="2">
        <f t="shared" si="232"/>
        <v>74452.017399999953</v>
      </c>
      <c r="AV951" s="3">
        <f t="shared" si="224"/>
        <v>1E-3</v>
      </c>
      <c r="AW951" s="2">
        <f t="shared" si="233"/>
        <v>74.45201739999996</v>
      </c>
      <c r="AX951" s="2">
        <f t="shared" si="225"/>
        <v>697405.8</v>
      </c>
      <c r="AY951" s="2">
        <f t="shared" si="226"/>
        <v>3493</v>
      </c>
      <c r="AZ951" s="2">
        <f t="shared" si="234"/>
        <v>74.45201739999996</v>
      </c>
      <c r="BA951" s="2">
        <f t="shared" si="235"/>
        <v>74.45201739999996</v>
      </c>
      <c r="BB951" s="2">
        <f t="shared" si="236"/>
        <v>74.45201739999996</v>
      </c>
      <c r="BC951" s="2">
        <f t="shared" si="237"/>
        <v>74.45201739999996</v>
      </c>
      <c r="BD951" s="2">
        <f t="shared" si="238"/>
        <v>74.45201739999996</v>
      </c>
      <c r="BE951" s="2">
        <f t="shared" si="239"/>
        <v>74.45201739999996</v>
      </c>
      <c r="BF951" s="2">
        <f t="shared" si="227"/>
        <v>1</v>
      </c>
      <c r="BG951" s="2"/>
      <c r="BH951" s="2">
        <f t="shared" si="228"/>
        <v>74.45201739999996</v>
      </c>
    </row>
    <row r="952" spans="1:60" x14ac:dyDescent="0.25">
      <c r="A952">
        <v>2185748</v>
      </c>
      <c r="B952">
        <v>13248030</v>
      </c>
      <c r="C952" t="s">
        <v>132</v>
      </c>
      <c r="D952">
        <v>2019</v>
      </c>
      <c r="E952">
        <v>0.33</v>
      </c>
      <c r="F952">
        <v>1817</v>
      </c>
      <c r="G952">
        <v>1773</v>
      </c>
      <c r="H952">
        <v>0</v>
      </c>
      <c r="I952">
        <v>537412.84</v>
      </c>
      <c r="J952">
        <v>0</v>
      </c>
      <c r="K952">
        <v>0</v>
      </c>
      <c r="L952">
        <v>1</v>
      </c>
      <c r="M952" t="s">
        <v>1386</v>
      </c>
      <c r="N952">
        <v>362871.6</v>
      </c>
      <c r="O952">
        <v>66.400000000000006</v>
      </c>
      <c r="P952" t="s">
        <v>41</v>
      </c>
      <c r="Q952" t="s">
        <v>42</v>
      </c>
      <c r="R952" t="s">
        <v>42</v>
      </c>
      <c r="S952" s="1">
        <v>43606.451446759304</v>
      </c>
      <c r="T952" t="s">
        <v>1378</v>
      </c>
      <c r="U952" t="s">
        <v>135</v>
      </c>
      <c r="V952" t="s">
        <v>1387</v>
      </c>
      <c r="W952" s="1">
        <v>41422</v>
      </c>
      <c r="Y952">
        <v>1228649086</v>
      </c>
      <c r="AA952">
        <v>100091760303</v>
      </c>
      <c r="AF952" t="s">
        <v>46</v>
      </c>
      <c r="AG952" t="s">
        <v>267</v>
      </c>
      <c r="AH952">
        <v>0</v>
      </c>
      <c r="AI952" t="s">
        <v>148</v>
      </c>
      <c r="AJ952">
        <v>249661.22450000001</v>
      </c>
      <c r="AK952">
        <v>3759.9582</v>
      </c>
      <c r="AL952">
        <v>66.400000000000006</v>
      </c>
      <c r="AM952">
        <v>4001</v>
      </c>
      <c r="AN952" t="s">
        <v>199</v>
      </c>
      <c r="AO952" t="s">
        <v>268</v>
      </c>
      <c r="AP952" t="s">
        <v>269</v>
      </c>
      <c r="AR952">
        <f t="shared" si="229"/>
        <v>3759.9582</v>
      </c>
      <c r="AS952">
        <f t="shared" si="230"/>
        <v>249661.22450000001</v>
      </c>
      <c r="AT952" s="2">
        <f t="shared" si="231"/>
        <v>50</v>
      </c>
      <c r="AU952" s="2">
        <f t="shared" si="232"/>
        <v>61663.314500000008</v>
      </c>
      <c r="AV952" s="3">
        <f t="shared" si="224"/>
        <v>1E-3</v>
      </c>
      <c r="AW952" s="2">
        <f t="shared" si="233"/>
        <v>61.663314500000006</v>
      </c>
      <c r="AX952" s="2">
        <f t="shared" si="225"/>
        <v>362871.6</v>
      </c>
      <c r="AY952" s="2">
        <f t="shared" si="226"/>
        <v>1817</v>
      </c>
      <c r="AZ952" s="2">
        <f t="shared" si="234"/>
        <v>61.663314500000006</v>
      </c>
      <c r="BA952" s="2">
        <f t="shared" si="235"/>
        <v>61.663314500000006</v>
      </c>
      <c r="BB952" s="2">
        <f t="shared" si="236"/>
        <v>61.663314500000006</v>
      </c>
      <c r="BC952" s="2">
        <f t="shared" si="237"/>
        <v>61.663314500000006</v>
      </c>
      <c r="BD952" s="2">
        <f t="shared" si="238"/>
        <v>61.663314500000006</v>
      </c>
      <c r="BE952" s="2">
        <f t="shared" si="239"/>
        <v>61.663314500000006</v>
      </c>
      <c r="BF952" s="2">
        <f t="shared" si="227"/>
        <v>1</v>
      </c>
      <c r="BG952" s="2"/>
      <c r="BH952" s="2">
        <f t="shared" si="228"/>
        <v>61.663314500000006</v>
      </c>
    </row>
    <row r="953" spans="1:60" x14ac:dyDescent="0.25">
      <c r="A953">
        <v>99479</v>
      </c>
      <c r="B953">
        <v>4140515</v>
      </c>
      <c r="C953" t="s">
        <v>1388</v>
      </c>
      <c r="D953">
        <v>2019</v>
      </c>
      <c r="E953">
        <v>0.3</v>
      </c>
      <c r="F953">
        <v>1267</v>
      </c>
      <c r="G953">
        <v>0</v>
      </c>
      <c r="H953">
        <v>1236</v>
      </c>
      <c r="I953">
        <v>411913.64</v>
      </c>
      <c r="J953">
        <v>0</v>
      </c>
      <c r="K953">
        <v>0</v>
      </c>
      <c r="L953">
        <v>1</v>
      </c>
      <c r="M953" t="s">
        <v>1389</v>
      </c>
      <c r="N953">
        <v>278132.09999999998</v>
      </c>
      <c r="O953">
        <v>40</v>
      </c>
      <c r="P953" t="s">
        <v>58</v>
      </c>
      <c r="Q953" t="s">
        <v>59</v>
      </c>
      <c r="R953" t="s">
        <v>60</v>
      </c>
      <c r="S953" s="1">
        <v>43606.391319444403</v>
      </c>
      <c r="T953" t="s">
        <v>1390</v>
      </c>
      <c r="U953" t="s">
        <v>1391</v>
      </c>
      <c r="V953" t="s">
        <v>1392</v>
      </c>
      <c r="W953" s="1">
        <v>40337</v>
      </c>
      <c r="Y953">
        <v>1226197014</v>
      </c>
      <c r="AA953">
        <v>100144649761</v>
      </c>
      <c r="AD953" t="s">
        <v>62</v>
      </c>
      <c r="AF953" t="s">
        <v>64</v>
      </c>
      <c r="AG953" t="s">
        <v>47</v>
      </c>
      <c r="AH953">
        <v>0</v>
      </c>
      <c r="AI953" t="s">
        <v>48</v>
      </c>
      <c r="AJ953">
        <v>302405.68800000002</v>
      </c>
      <c r="AK953">
        <v>7560.1422000000002</v>
      </c>
      <c r="AL953">
        <v>40</v>
      </c>
      <c r="AM953">
        <v>1002</v>
      </c>
      <c r="AN953" t="s">
        <v>49</v>
      </c>
      <c r="AO953" t="s">
        <v>50</v>
      </c>
      <c r="AP953" t="s">
        <v>51</v>
      </c>
      <c r="AR953">
        <f t="shared" si="229"/>
        <v>7560.1422000000002</v>
      </c>
      <c r="AS953">
        <f t="shared" si="230"/>
        <v>302405.68800000002</v>
      </c>
      <c r="AT953" s="2">
        <f t="shared" si="231"/>
        <v>20</v>
      </c>
      <c r="AU953" s="2">
        <f t="shared" si="232"/>
        <v>151202.84400000001</v>
      </c>
      <c r="AV953" s="3">
        <f t="shared" si="224"/>
        <v>1E-3</v>
      </c>
      <c r="AW953" s="2">
        <f t="shared" si="233"/>
        <v>151.20284400000003</v>
      </c>
      <c r="AX953" s="2">
        <f t="shared" si="225"/>
        <v>278132.09999999998</v>
      </c>
      <c r="AY953" s="2" t="str">
        <f t="shared" si="226"/>
        <v>льгота</v>
      </c>
      <c r="AZ953" s="2">
        <f t="shared" si="234"/>
        <v>151.20284400000003</v>
      </c>
      <c r="BA953" s="2" t="str">
        <f t="shared" si="235"/>
        <v>льгота</v>
      </c>
      <c r="BB953" s="2">
        <f t="shared" si="236"/>
        <v>151.20284400000003</v>
      </c>
      <c r="BC953" s="2" t="str">
        <f t="shared" si="237"/>
        <v>льгота</v>
      </c>
      <c r="BD953" s="2">
        <f t="shared" si="238"/>
        <v>151.20284400000003</v>
      </c>
      <c r="BE953" s="2" t="str">
        <f t="shared" si="239"/>
        <v>льгота</v>
      </c>
      <c r="BF953" s="2" t="str">
        <f t="shared" si="227"/>
        <v>льгота</v>
      </c>
      <c r="BG953" s="2"/>
      <c r="BH953" s="2" t="str">
        <f t="shared" si="228"/>
        <v>льгота</v>
      </c>
    </row>
    <row r="954" spans="1:60" x14ac:dyDescent="0.25">
      <c r="A954">
        <v>2202332</v>
      </c>
      <c r="B954">
        <v>13095232</v>
      </c>
      <c r="C954" t="s">
        <v>132</v>
      </c>
      <c r="D954">
        <v>2019</v>
      </c>
      <c r="E954">
        <v>0.04</v>
      </c>
      <c r="F954">
        <v>31</v>
      </c>
      <c r="G954">
        <v>30</v>
      </c>
      <c r="H954">
        <v>0</v>
      </c>
      <c r="I954">
        <v>75362.759999999995</v>
      </c>
      <c r="J954">
        <v>0</v>
      </c>
      <c r="K954">
        <v>0</v>
      </c>
      <c r="L954">
        <v>0.2</v>
      </c>
      <c r="M954" t="s">
        <v>1393</v>
      </c>
      <c r="N954">
        <v>254432</v>
      </c>
      <c r="O954">
        <v>52.9</v>
      </c>
      <c r="P954" t="s">
        <v>41</v>
      </c>
      <c r="Q954" t="s">
        <v>42</v>
      </c>
      <c r="R954" t="s">
        <v>42</v>
      </c>
      <c r="S954" s="1">
        <v>43606.433506944399</v>
      </c>
      <c r="T954" t="s">
        <v>1364</v>
      </c>
      <c r="U954" t="s">
        <v>135</v>
      </c>
      <c r="V954" t="s">
        <v>1394</v>
      </c>
      <c r="W954" s="1">
        <v>42459</v>
      </c>
      <c r="Y954">
        <v>1227907028</v>
      </c>
      <c r="AA954">
        <v>100068232932</v>
      </c>
      <c r="AF954" t="s">
        <v>46</v>
      </c>
      <c r="AG954" t="s">
        <v>267</v>
      </c>
      <c r="AH954">
        <v>0</v>
      </c>
      <c r="AI954" t="s">
        <v>148</v>
      </c>
      <c r="AJ954">
        <v>142051.5765</v>
      </c>
      <c r="AK954">
        <v>2685.2849999999999</v>
      </c>
      <c r="AL954">
        <v>52.9</v>
      </c>
      <c r="AM954">
        <v>4001</v>
      </c>
      <c r="AN954" t="s">
        <v>199</v>
      </c>
      <c r="AO954" t="s">
        <v>268</v>
      </c>
      <c r="AP954" t="s">
        <v>269</v>
      </c>
      <c r="AR954">
        <f t="shared" si="229"/>
        <v>2685.2849999999999</v>
      </c>
      <c r="AS954">
        <f t="shared" si="230"/>
        <v>142051.5765</v>
      </c>
      <c r="AT954" s="2">
        <f t="shared" si="231"/>
        <v>50</v>
      </c>
      <c r="AU954" s="2">
        <f t="shared" si="232"/>
        <v>7787.3264999999956</v>
      </c>
      <c r="AV954" s="3">
        <f t="shared" si="224"/>
        <v>1E-3</v>
      </c>
      <c r="AW954" s="2">
        <f t="shared" si="233"/>
        <v>1.5574652999999992</v>
      </c>
      <c r="AX954" s="2">
        <f t="shared" si="225"/>
        <v>254432</v>
      </c>
      <c r="AY954" s="2">
        <f t="shared" si="226"/>
        <v>31</v>
      </c>
      <c r="AZ954" s="2">
        <f t="shared" si="234"/>
        <v>1.5574652999999992</v>
      </c>
      <c r="BA954" s="2">
        <f t="shared" si="235"/>
        <v>1.5574652999999992</v>
      </c>
      <c r="BB954" s="2">
        <f t="shared" si="236"/>
        <v>1.5574652999999992</v>
      </c>
      <c r="BC954" s="2">
        <f t="shared" si="237"/>
        <v>1.5574652999999992</v>
      </c>
      <c r="BD954" s="2">
        <f t="shared" si="238"/>
        <v>1.5574652999999992</v>
      </c>
      <c r="BE954" s="2">
        <f t="shared" si="239"/>
        <v>1.5574652999999992</v>
      </c>
      <c r="BF954" s="2">
        <f t="shared" si="227"/>
        <v>1</v>
      </c>
      <c r="BG954" s="2"/>
      <c r="BH954" s="2">
        <f t="shared" si="228"/>
        <v>1.5574652999999992</v>
      </c>
    </row>
    <row r="955" spans="1:60" x14ac:dyDescent="0.25">
      <c r="A955">
        <v>2202333</v>
      </c>
      <c r="B955">
        <v>13095232</v>
      </c>
      <c r="C955" t="s">
        <v>132</v>
      </c>
      <c r="D955">
        <v>2019</v>
      </c>
      <c r="E955">
        <v>0.04</v>
      </c>
      <c r="F955">
        <v>31</v>
      </c>
      <c r="G955">
        <v>30</v>
      </c>
      <c r="H955">
        <v>0</v>
      </c>
      <c r="I955">
        <v>75362.759999999995</v>
      </c>
      <c r="J955">
        <v>0</v>
      </c>
      <c r="K955">
        <v>0</v>
      </c>
      <c r="L955">
        <v>0.2</v>
      </c>
      <c r="M955" t="s">
        <v>1393</v>
      </c>
      <c r="N955">
        <v>254432</v>
      </c>
      <c r="O955">
        <v>52.9</v>
      </c>
      <c r="P955" t="s">
        <v>41</v>
      </c>
      <c r="Q955" t="s">
        <v>42</v>
      </c>
      <c r="R955" t="s">
        <v>42</v>
      </c>
      <c r="S955" s="1">
        <v>43606.439039351899</v>
      </c>
      <c r="T955" t="s">
        <v>1364</v>
      </c>
      <c r="U955" t="s">
        <v>135</v>
      </c>
      <c r="V955" t="s">
        <v>1394</v>
      </c>
      <c r="W955" s="1">
        <v>42459</v>
      </c>
      <c r="Y955">
        <v>1228128022</v>
      </c>
      <c r="AA955">
        <v>100138254361</v>
      </c>
      <c r="AF955" t="s">
        <v>46</v>
      </c>
      <c r="AG955" t="s">
        <v>267</v>
      </c>
      <c r="AH955">
        <v>0</v>
      </c>
      <c r="AI955" t="s">
        <v>148</v>
      </c>
      <c r="AJ955">
        <v>142051.5765</v>
      </c>
      <c r="AK955">
        <v>2685.2849999999999</v>
      </c>
      <c r="AL955">
        <v>52.9</v>
      </c>
      <c r="AM955">
        <v>4001</v>
      </c>
      <c r="AN955" t="s">
        <v>199</v>
      </c>
      <c r="AO955" t="s">
        <v>268</v>
      </c>
      <c r="AP955" t="s">
        <v>269</v>
      </c>
      <c r="AR955">
        <f t="shared" si="229"/>
        <v>2685.2849999999999</v>
      </c>
      <c r="AS955">
        <f t="shared" si="230"/>
        <v>142051.5765</v>
      </c>
      <c r="AT955" s="2">
        <f t="shared" si="231"/>
        <v>50</v>
      </c>
      <c r="AU955" s="2">
        <f t="shared" si="232"/>
        <v>7787.3264999999956</v>
      </c>
      <c r="AV955" s="3">
        <f t="shared" si="224"/>
        <v>1E-3</v>
      </c>
      <c r="AW955" s="2">
        <f t="shared" si="233"/>
        <v>1.5574652999999992</v>
      </c>
      <c r="AX955" s="2">
        <f t="shared" si="225"/>
        <v>254432</v>
      </c>
      <c r="AY955" s="2">
        <f t="shared" si="226"/>
        <v>31</v>
      </c>
      <c r="AZ955" s="2">
        <f t="shared" si="234"/>
        <v>1.5574652999999992</v>
      </c>
      <c r="BA955" s="2">
        <f t="shared" si="235"/>
        <v>1.5574652999999992</v>
      </c>
      <c r="BB955" s="2">
        <f t="shared" si="236"/>
        <v>1.5574652999999992</v>
      </c>
      <c r="BC955" s="2">
        <f t="shared" si="237"/>
        <v>1.5574652999999992</v>
      </c>
      <c r="BD955" s="2">
        <f t="shared" si="238"/>
        <v>1.5574652999999992</v>
      </c>
      <c r="BE955" s="2">
        <f t="shared" si="239"/>
        <v>1.5574652999999992</v>
      </c>
      <c r="BF955" s="2">
        <f t="shared" si="227"/>
        <v>1</v>
      </c>
      <c r="BG955" s="2"/>
      <c r="BH955" s="2">
        <f t="shared" si="228"/>
        <v>1.5574652999999992</v>
      </c>
    </row>
    <row r="956" spans="1:60" x14ac:dyDescent="0.25">
      <c r="A956">
        <v>2202334</v>
      </c>
      <c r="B956">
        <v>13095232</v>
      </c>
      <c r="C956" t="s">
        <v>132</v>
      </c>
      <c r="D956">
        <v>2019</v>
      </c>
      <c r="E956">
        <v>0.04</v>
      </c>
      <c r="F956">
        <v>31</v>
      </c>
      <c r="G956">
        <v>30</v>
      </c>
      <c r="H956">
        <v>0</v>
      </c>
      <c r="I956">
        <v>75362.759999999995</v>
      </c>
      <c r="J956">
        <v>0</v>
      </c>
      <c r="K956">
        <v>0</v>
      </c>
      <c r="L956">
        <v>0.2</v>
      </c>
      <c r="M956" t="s">
        <v>1393</v>
      </c>
      <c r="N956">
        <v>254432</v>
      </c>
      <c r="O956">
        <v>52.9</v>
      </c>
      <c r="P956" t="s">
        <v>41</v>
      </c>
      <c r="Q956" t="s">
        <v>42</v>
      </c>
      <c r="R956" t="s">
        <v>42</v>
      </c>
      <c r="S956" s="1">
        <v>43606.457060185203</v>
      </c>
      <c r="T956" t="s">
        <v>1364</v>
      </c>
      <c r="U956" t="s">
        <v>135</v>
      </c>
      <c r="V956" t="s">
        <v>1394</v>
      </c>
      <c r="W956" s="1">
        <v>42459</v>
      </c>
      <c r="Y956">
        <v>1228892422</v>
      </c>
      <c r="AA956">
        <v>100139178304</v>
      </c>
      <c r="AF956" t="s">
        <v>46</v>
      </c>
      <c r="AG956" t="s">
        <v>267</v>
      </c>
      <c r="AH956">
        <v>0</v>
      </c>
      <c r="AI956" t="s">
        <v>148</v>
      </c>
      <c r="AJ956">
        <v>142051.5765</v>
      </c>
      <c r="AK956">
        <v>2685.2849999999999</v>
      </c>
      <c r="AL956">
        <v>52.9</v>
      </c>
      <c r="AM956">
        <v>4001</v>
      </c>
      <c r="AN956" t="s">
        <v>199</v>
      </c>
      <c r="AO956" t="s">
        <v>268</v>
      </c>
      <c r="AP956" t="s">
        <v>269</v>
      </c>
      <c r="AR956">
        <f t="shared" si="229"/>
        <v>2685.2849999999999</v>
      </c>
      <c r="AS956">
        <f t="shared" si="230"/>
        <v>142051.5765</v>
      </c>
      <c r="AT956" s="2">
        <f t="shared" si="231"/>
        <v>50</v>
      </c>
      <c r="AU956" s="2">
        <f t="shared" si="232"/>
        <v>7787.3264999999956</v>
      </c>
      <c r="AV956" s="3">
        <f t="shared" si="224"/>
        <v>1E-3</v>
      </c>
      <c r="AW956" s="2">
        <f t="shared" si="233"/>
        <v>1.5574652999999992</v>
      </c>
      <c r="AX956" s="2">
        <f t="shared" si="225"/>
        <v>254432</v>
      </c>
      <c r="AY956" s="2">
        <f t="shared" si="226"/>
        <v>31</v>
      </c>
      <c r="AZ956" s="2">
        <f t="shared" si="234"/>
        <v>1.5574652999999992</v>
      </c>
      <c r="BA956" s="2">
        <f t="shared" si="235"/>
        <v>1.5574652999999992</v>
      </c>
      <c r="BB956" s="2">
        <f t="shared" si="236"/>
        <v>1.5574652999999992</v>
      </c>
      <c r="BC956" s="2">
        <f t="shared" si="237"/>
        <v>1.5574652999999992</v>
      </c>
      <c r="BD956" s="2">
        <f t="shared" si="238"/>
        <v>1.5574652999999992</v>
      </c>
      <c r="BE956" s="2">
        <f t="shared" si="239"/>
        <v>1.5574652999999992</v>
      </c>
      <c r="BF956" s="2">
        <f t="shared" si="227"/>
        <v>1</v>
      </c>
      <c r="BG956" s="2"/>
      <c r="BH956" s="2">
        <f t="shared" si="228"/>
        <v>1.5574652999999992</v>
      </c>
    </row>
    <row r="957" spans="1:60" x14ac:dyDescent="0.25">
      <c r="A957">
        <v>2202335</v>
      </c>
      <c r="B957">
        <v>13095232</v>
      </c>
      <c r="C957" t="s">
        <v>132</v>
      </c>
      <c r="D957">
        <v>2019</v>
      </c>
      <c r="E957">
        <v>0.04</v>
      </c>
      <c r="F957">
        <v>31</v>
      </c>
      <c r="G957">
        <v>30</v>
      </c>
      <c r="H957">
        <v>0</v>
      </c>
      <c r="I957">
        <v>75362.759999999995</v>
      </c>
      <c r="J957">
        <v>0</v>
      </c>
      <c r="K957">
        <v>0</v>
      </c>
      <c r="L957">
        <v>0.2</v>
      </c>
      <c r="M957" t="s">
        <v>1393</v>
      </c>
      <c r="N957">
        <v>254432</v>
      </c>
      <c r="O957">
        <v>52.9</v>
      </c>
      <c r="P957" t="s">
        <v>41</v>
      </c>
      <c r="Q957" t="s">
        <v>42</v>
      </c>
      <c r="R957" t="s">
        <v>42</v>
      </c>
      <c r="S957" s="1">
        <v>43606.436006944401</v>
      </c>
      <c r="T957" t="s">
        <v>1364</v>
      </c>
      <c r="U957" t="s">
        <v>135</v>
      </c>
      <c r="V957" t="s">
        <v>1394</v>
      </c>
      <c r="W957" s="1">
        <v>42459</v>
      </c>
      <c r="Y957">
        <v>1228005397</v>
      </c>
      <c r="AA957">
        <v>100180046731</v>
      </c>
      <c r="AF957" t="s">
        <v>46</v>
      </c>
      <c r="AG957" t="s">
        <v>267</v>
      </c>
      <c r="AH957">
        <v>0</v>
      </c>
      <c r="AI957" t="s">
        <v>148</v>
      </c>
      <c r="AJ957">
        <v>142051.5765</v>
      </c>
      <c r="AK957">
        <v>2685.2849999999999</v>
      </c>
      <c r="AL957">
        <v>52.9</v>
      </c>
      <c r="AM957">
        <v>4001</v>
      </c>
      <c r="AN957" t="s">
        <v>199</v>
      </c>
      <c r="AO957" t="s">
        <v>268</v>
      </c>
      <c r="AP957" t="s">
        <v>269</v>
      </c>
      <c r="AR957">
        <f t="shared" si="229"/>
        <v>2685.2849999999999</v>
      </c>
      <c r="AS957">
        <f t="shared" si="230"/>
        <v>142051.5765</v>
      </c>
      <c r="AT957" s="2">
        <f t="shared" si="231"/>
        <v>50</v>
      </c>
      <c r="AU957" s="2">
        <f t="shared" si="232"/>
        <v>7787.3264999999956</v>
      </c>
      <c r="AV957" s="3">
        <f t="shared" si="224"/>
        <v>1E-3</v>
      </c>
      <c r="AW957" s="2">
        <f t="shared" si="233"/>
        <v>1.5574652999999992</v>
      </c>
      <c r="AX957" s="2">
        <f t="shared" si="225"/>
        <v>254432</v>
      </c>
      <c r="AY957" s="2">
        <f t="shared" si="226"/>
        <v>31</v>
      </c>
      <c r="AZ957" s="2">
        <f t="shared" si="234"/>
        <v>1.5574652999999992</v>
      </c>
      <c r="BA957" s="2">
        <f t="shared" si="235"/>
        <v>1.5574652999999992</v>
      </c>
      <c r="BB957" s="2">
        <f t="shared" si="236"/>
        <v>1.5574652999999992</v>
      </c>
      <c r="BC957" s="2">
        <f t="shared" si="237"/>
        <v>1.5574652999999992</v>
      </c>
      <c r="BD957" s="2">
        <f t="shared" si="238"/>
        <v>1.5574652999999992</v>
      </c>
      <c r="BE957" s="2">
        <f t="shared" si="239"/>
        <v>1.5574652999999992</v>
      </c>
      <c r="BF957" s="2">
        <f t="shared" si="227"/>
        <v>1</v>
      </c>
      <c r="BG957" s="2"/>
      <c r="BH957" s="2">
        <f t="shared" si="228"/>
        <v>1.5574652999999992</v>
      </c>
    </row>
    <row r="958" spans="1:60" x14ac:dyDescent="0.25">
      <c r="A958">
        <v>2202336</v>
      </c>
      <c r="B958">
        <v>13095232</v>
      </c>
      <c r="C958" t="s">
        <v>132</v>
      </c>
      <c r="D958">
        <v>2019</v>
      </c>
      <c r="E958">
        <v>0.04</v>
      </c>
      <c r="F958">
        <v>31</v>
      </c>
      <c r="G958">
        <v>30</v>
      </c>
      <c r="H958">
        <v>0</v>
      </c>
      <c r="I958">
        <v>75362.759999999995</v>
      </c>
      <c r="J958">
        <v>0</v>
      </c>
      <c r="K958">
        <v>0</v>
      </c>
      <c r="L958">
        <v>0.2</v>
      </c>
      <c r="M958" t="s">
        <v>1393</v>
      </c>
      <c r="N958">
        <v>254432</v>
      </c>
      <c r="O958">
        <v>52.9</v>
      </c>
      <c r="P958" t="s">
        <v>41</v>
      </c>
      <c r="Q958" t="s">
        <v>42</v>
      </c>
      <c r="R958" t="s">
        <v>42</v>
      </c>
      <c r="S958" s="1">
        <v>43606.458888888897</v>
      </c>
      <c r="T958" t="s">
        <v>1364</v>
      </c>
      <c r="U958" t="s">
        <v>135</v>
      </c>
      <c r="V958" t="s">
        <v>1394</v>
      </c>
      <c r="W958" s="1">
        <v>42459</v>
      </c>
      <c r="Y958">
        <v>1228971593</v>
      </c>
      <c r="AA958">
        <v>100206588581</v>
      </c>
      <c r="AF958" t="s">
        <v>46</v>
      </c>
      <c r="AG958" t="s">
        <v>267</v>
      </c>
      <c r="AH958">
        <v>0</v>
      </c>
      <c r="AI958" t="s">
        <v>148</v>
      </c>
      <c r="AJ958">
        <v>142051.5765</v>
      </c>
      <c r="AK958">
        <v>2685.2849999999999</v>
      </c>
      <c r="AL958">
        <v>52.9</v>
      </c>
      <c r="AM958">
        <v>4001</v>
      </c>
      <c r="AN958" t="s">
        <v>199</v>
      </c>
      <c r="AO958" t="s">
        <v>268</v>
      </c>
      <c r="AP958" t="s">
        <v>269</v>
      </c>
      <c r="AR958">
        <f t="shared" si="229"/>
        <v>2685.2849999999999</v>
      </c>
      <c r="AS958">
        <f t="shared" si="230"/>
        <v>142051.5765</v>
      </c>
      <c r="AT958" s="2">
        <f t="shared" si="231"/>
        <v>50</v>
      </c>
      <c r="AU958" s="2">
        <f t="shared" si="232"/>
        <v>7787.3264999999956</v>
      </c>
      <c r="AV958" s="3">
        <f t="shared" si="224"/>
        <v>1E-3</v>
      </c>
      <c r="AW958" s="2">
        <f t="shared" si="233"/>
        <v>1.5574652999999992</v>
      </c>
      <c r="AX958" s="2">
        <f t="shared" si="225"/>
        <v>254432</v>
      </c>
      <c r="AY958" s="2">
        <f t="shared" si="226"/>
        <v>31</v>
      </c>
      <c r="AZ958" s="2">
        <f t="shared" si="234"/>
        <v>1.5574652999999992</v>
      </c>
      <c r="BA958" s="2">
        <f t="shared" si="235"/>
        <v>1.5574652999999992</v>
      </c>
      <c r="BB958" s="2">
        <f t="shared" si="236"/>
        <v>1.5574652999999992</v>
      </c>
      <c r="BC958" s="2">
        <f t="shared" si="237"/>
        <v>1.5574652999999992</v>
      </c>
      <c r="BD958" s="2">
        <f t="shared" si="238"/>
        <v>1.5574652999999992</v>
      </c>
      <c r="BE958" s="2">
        <f t="shared" si="239"/>
        <v>1.5574652999999992</v>
      </c>
      <c r="BF958" s="2">
        <f t="shared" si="227"/>
        <v>1</v>
      </c>
      <c r="BG958" s="2"/>
      <c r="BH958" s="2">
        <f t="shared" si="228"/>
        <v>1.5574652999999992</v>
      </c>
    </row>
    <row r="959" spans="1:60" x14ac:dyDescent="0.25">
      <c r="A959">
        <v>2204786</v>
      </c>
      <c r="B959">
        <v>13095214</v>
      </c>
      <c r="C959" t="s">
        <v>132</v>
      </c>
      <c r="D959">
        <v>2019</v>
      </c>
      <c r="E959">
        <v>0.14000000000000001</v>
      </c>
      <c r="F959">
        <v>541</v>
      </c>
      <c r="G959">
        <v>0</v>
      </c>
      <c r="H959">
        <v>528</v>
      </c>
      <c r="I959">
        <v>376812.31</v>
      </c>
      <c r="J959">
        <v>0</v>
      </c>
      <c r="K959">
        <v>0</v>
      </c>
      <c r="L959">
        <v>1</v>
      </c>
      <c r="M959" t="s">
        <v>1395</v>
      </c>
      <c r="N959">
        <v>254431</v>
      </c>
      <c r="O959">
        <v>40.700000000000003</v>
      </c>
      <c r="P959" t="s">
        <v>58</v>
      </c>
      <c r="Q959" t="s">
        <v>59</v>
      </c>
      <c r="R959" t="s">
        <v>60</v>
      </c>
      <c r="S959" s="1">
        <v>43606.438240740703</v>
      </c>
      <c r="T959" t="s">
        <v>1364</v>
      </c>
      <c r="U959" t="s">
        <v>135</v>
      </c>
      <c r="V959" t="s">
        <v>1396</v>
      </c>
      <c r="W959" s="1">
        <v>41116</v>
      </c>
      <c r="Y959">
        <v>1228095356</v>
      </c>
      <c r="AA959">
        <v>100139608232</v>
      </c>
      <c r="AD959" t="s">
        <v>62</v>
      </c>
      <c r="AF959" t="s">
        <v>46</v>
      </c>
      <c r="AG959" t="s">
        <v>267</v>
      </c>
      <c r="AH959">
        <v>0</v>
      </c>
      <c r="AI959" t="s">
        <v>148</v>
      </c>
      <c r="AJ959">
        <v>109257.3673</v>
      </c>
      <c r="AK959">
        <v>2684.4562000000001</v>
      </c>
      <c r="AL959">
        <v>40.700000000000003</v>
      </c>
      <c r="AM959">
        <v>4001</v>
      </c>
      <c r="AN959" t="s">
        <v>199</v>
      </c>
      <c r="AO959" t="s">
        <v>268</v>
      </c>
      <c r="AP959" t="s">
        <v>269</v>
      </c>
      <c r="AR959">
        <f t="shared" si="229"/>
        <v>2684.4562000000001</v>
      </c>
      <c r="AS959">
        <f t="shared" si="230"/>
        <v>109257.3673</v>
      </c>
      <c r="AT959" s="2">
        <f t="shared" si="231"/>
        <v>50</v>
      </c>
      <c r="AU959" s="2" t="str">
        <f t="shared" si="232"/>
        <v>вычет превышает налог</v>
      </c>
      <c r="AV959" s="3">
        <f t="shared" si="224"/>
        <v>1E-3</v>
      </c>
      <c r="AW959" s="2">
        <f t="shared" si="233"/>
        <v>0</v>
      </c>
      <c r="AX959" s="2">
        <f t="shared" si="225"/>
        <v>254431</v>
      </c>
      <c r="AY959" s="2" t="str">
        <f t="shared" si="226"/>
        <v>льгота</v>
      </c>
      <c r="AZ959" s="2">
        <f t="shared" si="234"/>
        <v>0</v>
      </c>
      <c r="BA959" s="2" t="str">
        <f t="shared" si="235"/>
        <v>льгота</v>
      </c>
      <c r="BB959" s="2">
        <f t="shared" si="236"/>
        <v>0</v>
      </c>
      <c r="BC959" s="2" t="str">
        <f t="shared" si="237"/>
        <v>льгота</v>
      </c>
      <c r="BD959" s="2">
        <f t="shared" si="238"/>
        <v>0</v>
      </c>
      <c r="BE959" s="2" t="str">
        <f t="shared" si="239"/>
        <v>льгота</v>
      </c>
      <c r="BF959" s="2" t="str">
        <f t="shared" si="227"/>
        <v>льгота</v>
      </c>
      <c r="BG959" s="2"/>
      <c r="BH959" s="2" t="str">
        <f t="shared" si="228"/>
        <v>льгота</v>
      </c>
    </row>
    <row r="960" spans="1:60" x14ac:dyDescent="0.25">
      <c r="A960">
        <v>228271</v>
      </c>
      <c r="B960">
        <v>10220344</v>
      </c>
      <c r="C960" t="s">
        <v>39</v>
      </c>
      <c r="D960">
        <v>2019</v>
      </c>
      <c r="E960">
        <v>0.1</v>
      </c>
      <c r="F960">
        <v>163</v>
      </c>
      <c r="G960">
        <v>159</v>
      </c>
      <c r="H960">
        <v>0</v>
      </c>
      <c r="I960">
        <v>159380.18</v>
      </c>
      <c r="J960">
        <v>0</v>
      </c>
      <c r="K960">
        <v>0</v>
      </c>
      <c r="L960">
        <v>1</v>
      </c>
      <c r="M960" t="s">
        <v>1397</v>
      </c>
      <c r="N960">
        <v>107616.6</v>
      </c>
      <c r="O960">
        <v>40.1</v>
      </c>
      <c r="P960" t="s">
        <v>41</v>
      </c>
      <c r="Q960" t="s">
        <v>42</v>
      </c>
      <c r="R960" t="s">
        <v>42</v>
      </c>
      <c r="S960" s="1">
        <v>43606.388229166703</v>
      </c>
      <c r="T960" t="s">
        <v>43</v>
      </c>
      <c r="U960" t="s">
        <v>44</v>
      </c>
      <c r="V960" t="s">
        <v>1398</v>
      </c>
      <c r="W960" s="1">
        <v>42537</v>
      </c>
      <c r="Y960">
        <v>1226053864</v>
      </c>
      <c r="AA960">
        <v>100125292942</v>
      </c>
      <c r="AF960" t="s">
        <v>64</v>
      </c>
      <c r="AG960" t="s">
        <v>47</v>
      </c>
      <c r="AH960">
        <v>0</v>
      </c>
      <c r="AI960" t="s">
        <v>48</v>
      </c>
      <c r="AJ960">
        <v>303131.41070000001</v>
      </c>
      <c r="AK960">
        <v>7559.3868000000002</v>
      </c>
      <c r="AL960">
        <v>40.1</v>
      </c>
      <c r="AM960">
        <v>1002</v>
      </c>
      <c r="AN960" t="s">
        <v>49</v>
      </c>
      <c r="AO960" t="s">
        <v>50</v>
      </c>
      <c r="AP960" t="s">
        <v>51</v>
      </c>
      <c r="AR960">
        <f t="shared" si="229"/>
        <v>7559.3868000000002</v>
      </c>
      <c r="AS960">
        <f t="shared" si="230"/>
        <v>303131.41070000001</v>
      </c>
      <c r="AT960" s="2">
        <f t="shared" si="231"/>
        <v>20</v>
      </c>
      <c r="AU960" s="2">
        <f t="shared" si="232"/>
        <v>151943.6747</v>
      </c>
      <c r="AV960" s="3">
        <f t="shared" si="224"/>
        <v>1E-3</v>
      </c>
      <c r="AW960" s="2">
        <f t="shared" si="233"/>
        <v>151.9436747</v>
      </c>
      <c r="AX960" s="2">
        <f t="shared" si="225"/>
        <v>107616.6</v>
      </c>
      <c r="AY960" s="2">
        <f t="shared" si="226"/>
        <v>163</v>
      </c>
      <c r="AZ960" s="2">
        <f t="shared" si="234"/>
        <v>151.9436747</v>
      </c>
      <c r="BA960" s="2">
        <f t="shared" si="235"/>
        <v>151.9436747</v>
      </c>
      <c r="BB960" s="2">
        <f t="shared" si="236"/>
        <v>151.9436747</v>
      </c>
      <c r="BC960" s="2">
        <f t="shared" si="237"/>
        <v>151.9436747</v>
      </c>
      <c r="BD960" s="2">
        <f t="shared" si="238"/>
        <v>151.9436747</v>
      </c>
      <c r="BE960" s="2">
        <f t="shared" si="239"/>
        <v>151.9436747</v>
      </c>
      <c r="BF960" s="2">
        <f t="shared" si="227"/>
        <v>1</v>
      </c>
      <c r="BG960" s="2"/>
      <c r="BH960" s="2">
        <f t="shared" si="228"/>
        <v>151.9436747</v>
      </c>
    </row>
    <row r="961" spans="1:60" x14ac:dyDescent="0.25">
      <c r="A961">
        <v>286515</v>
      </c>
      <c r="B961">
        <v>144609277</v>
      </c>
      <c r="C961" t="s">
        <v>39</v>
      </c>
      <c r="D961">
        <v>2019</v>
      </c>
      <c r="E961">
        <v>0.1</v>
      </c>
      <c r="F961">
        <v>23</v>
      </c>
      <c r="G961">
        <v>22</v>
      </c>
      <c r="H961">
        <v>0</v>
      </c>
      <c r="I961">
        <v>22311.85</v>
      </c>
      <c r="J961">
        <v>0</v>
      </c>
      <c r="K961">
        <v>0</v>
      </c>
      <c r="L961">
        <v>8.3330000000000001E-2</v>
      </c>
      <c r="M961" t="s">
        <v>1399</v>
      </c>
      <c r="N961">
        <v>180784.8</v>
      </c>
      <c r="O961">
        <v>72.8</v>
      </c>
      <c r="P961" t="s">
        <v>41</v>
      </c>
      <c r="Q961" t="s">
        <v>42</v>
      </c>
      <c r="R961" t="s">
        <v>42</v>
      </c>
      <c r="S961" s="1">
        <v>43606.393912036998</v>
      </c>
      <c r="T961" t="s">
        <v>43</v>
      </c>
      <c r="U961" t="s">
        <v>44</v>
      </c>
      <c r="V961" t="s">
        <v>1400</v>
      </c>
      <c r="W961" s="1">
        <v>40532</v>
      </c>
      <c r="Y961">
        <v>1226314205</v>
      </c>
      <c r="AA961">
        <v>100060971783</v>
      </c>
      <c r="AF961" t="s">
        <v>64</v>
      </c>
      <c r="AG961" t="s">
        <v>47</v>
      </c>
      <c r="AH961">
        <v>0</v>
      </c>
      <c r="AI961" t="s">
        <v>48</v>
      </c>
      <c r="AJ961">
        <v>547683.39080000005</v>
      </c>
      <c r="AK961">
        <v>7523.1234999999997</v>
      </c>
      <c r="AL961">
        <v>72.8</v>
      </c>
      <c r="AM961">
        <v>1002</v>
      </c>
      <c r="AN961" t="s">
        <v>49</v>
      </c>
      <c r="AO961" t="s">
        <v>50</v>
      </c>
      <c r="AP961" t="s">
        <v>51</v>
      </c>
      <c r="AR961">
        <f t="shared" si="229"/>
        <v>7523.1234999999997</v>
      </c>
      <c r="AS961">
        <f t="shared" si="230"/>
        <v>547683.39080000005</v>
      </c>
      <c r="AT961" s="2">
        <f t="shared" si="231"/>
        <v>20</v>
      </c>
      <c r="AU961" s="2">
        <f t="shared" si="232"/>
        <v>397220.92080000008</v>
      </c>
      <c r="AV961" s="3">
        <f t="shared" si="224"/>
        <v>1E-3</v>
      </c>
      <c r="AW961" s="2">
        <f t="shared" si="233"/>
        <v>33.10041933026401</v>
      </c>
      <c r="AX961" s="2">
        <f t="shared" si="225"/>
        <v>180784.8</v>
      </c>
      <c r="AY961" s="2">
        <f t="shared" si="226"/>
        <v>23</v>
      </c>
      <c r="AZ961" s="2">
        <f t="shared" si="234"/>
        <v>25.020083866052801</v>
      </c>
      <c r="BA961" s="2">
        <f t="shared" si="235"/>
        <v>25.020083866052801</v>
      </c>
      <c r="BB961" s="2">
        <f t="shared" si="236"/>
        <v>27.040167732105605</v>
      </c>
      <c r="BC961" s="2">
        <f t="shared" si="237"/>
        <v>27.040167732105605</v>
      </c>
      <c r="BD961" s="2">
        <f t="shared" si="238"/>
        <v>29.060251598158406</v>
      </c>
      <c r="BE961" s="2">
        <f t="shared" si="239"/>
        <v>29.060251598158406</v>
      </c>
      <c r="BF961" s="2">
        <f t="shared" si="227"/>
        <v>1.0747067801526355</v>
      </c>
      <c r="BG961" s="2"/>
      <c r="BH961" s="2">
        <f t="shared" si="228"/>
        <v>29.060251598158406</v>
      </c>
    </row>
    <row r="962" spans="1:60" x14ac:dyDescent="0.25">
      <c r="A962">
        <v>286516</v>
      </c>
      <c r="B962">
        <v>144609277</v>
      </c>
      <c r="C962" t="s">
        <v>39</v>
      </c>
      <c r="D962">
        <v>2019</v>
      </c>
      <c r="E962">
        <v>0.1</v>
      </c>
      <c r="F962">
        <v>23</v>
      </c>
      <c r="G962">
        <v>22</v>
      </c>
      <c r="H962">
        <v>0</v>
      </c>
      <c r="I962">
        <v>22311.85</v>
      </c>
      <c r="J962">
        <v>0</v>
      </c>
      <c r="K962">
        <v>0</v>
      </c>
      <c r="L962">
        <v>8.3330000000000001E-2</v>
      </c>
      <c r="M962" t="s">
        <v>1399</v>
      </c>
      <c r="N962">
        <v>180784.8</v>
      </c>
      <c r="O962">
        <v>72.8</v>
      </c>
      <c r="P962" t="s">
        <v>41</v>
      </c>
      <c r="Q962" t="s">
        <v>42</v>
      </c>
      <c r="R962" t="s">
        <v>42</v>
      </c>
      <c r="S962" s="1">
        <v>43606.3975810185</v>
      </c>
      <c r="T962" t="s">
        <v>43</v>
      </c>
      <c r="U962" t="s">
        <v>44</v>
      </c>
      <c r="V962" t="s">
        <v>1400</v>
      </c>
      <c r="W962" s="1">
        <v>40532</v>
      </c>
      <c r="Y962">
        <v>1226492101</v>
      </c>
      <c r="AA962">
        <v>100069605445</v>
      </c>
      <c r="AF962" t="s">
        <v>64</v>
      </c>
      <c r="AG962" t="s">
        <v>47</v>
      </c>
      <c r="AH962">
        <v>0</v>
      </c>
      <c r="AI962" t="s">
        <v>48</v>
      </c>
      <c r="AJ962">
        <v>547683.39080000005</v>
      </c>
      <c r="AK962">
        <v>7523.1234999999997</v>
      </c>
      <c r="AL962">
        <v>72.8</v>
      </c>
      <c r="AM962">
        <v>1002</v>
      </c>
      <c r="AN962" t="s">
        <v>49</v>
      </c>
      <c r="AO962" t="s">
        <v>50</v>
      </c>
      <c r="AP962" t="s">
        <v>51</v>
      </c>
      <c r="AR962">
        <f t="shared" si="229"/>
        <v>7523.1234999999997</v>
      </c>
      <c r="AS962">
        <f t="shared" si="230"/>
        <v>547683.39080000005</v>
      </c>
      <c r="AT962" s="2">
        <f t="shared" si="231"/>
        <v>20</v>
      </c>
      <c r="AU962" s="2">
        <f t="shared" si="232"/>
        <v>397220.92080000008</v>
      </c>
      <c r="AV962" s="3">
        <f t="shared" si="224"/>
        <v>1E-3</v>
      </c>
      <c r="AW962" s="2">
        <f t="shared" si="233"/>
        <v>33.10041933026401</v>
      </c>
      <c r="AX962" s="2">
        <f t="shared" si="225"/>
        <v>180784.8</v>
      </c>
      <c r="AY962" s="2">
        <f t="shared" si="226"/>
        <v>23</v>
      </c>
      <c r="AZ962" s="2">
        <f t="shared" si="234"/>
        <v>25.020083866052801</v>
      </c>
      <c r="BA962" s="2">
        <f t="shared" si="235"/>
        <v>25.020083866052801</v>
      </c>
      <c r="BB962" s="2">
        <f t="shared" si="236"/>
        <v>27.040167732105605</v>
      </c>
      <c r="BC962" s="2">
        <f t="shared" si="237"/>
        <v>27.040167732105605</v>
      </c>
      <c r="BD962" s="2">
        <f t="shared" si="238"/>
        <v>29.060251598158406</v>
      </c>
      <c r="BE962" s="2">
        <f t="shared" si="239"/>
        <v>29.060251598158406</v>
      </c>
      <c r="BF962" s="2">
        <f t="shared" si="227"/>
        <v>1.0747067801526355</v>
      </c>
      <c r="BG962" s="2"/>
      <c r="BH962" s="2">
        <f t="shared" si="228"/>
        <v>29.060251598158406</v>
      </c>
    </row>
    <row r="963" spans="1:60" x14ac:dyDescent="0.25">
      <c r="A963">
        <v>286517</v>
      </c>
      <c r="B963">
        <v>144609277</v>
      </c>
      <c r="C963" t="s">
        <v>39</v>
      </c>
      <c r="D963">
        <v>2019</v>
      </c>
      <c r="E963">
        <v>0.1</v>
      </c>
      <c r="F963">
        <v>182</v>
      </c>
      <c r="G963">
        <v>0</v>
      </c>
      <c r="H963">
        <v>178</v>
      </c>
      <c r="I963">
        <v>178494.87</v>
      </c>
      <c r="J963">
        <v>0</v>
      </c>
      <c r="K963">
        <v>0</v>
      </c>
      <c r="L963">
        <v>0.66666999999999998</v>
      </c>
      <c r="M963" t="s">
        <v>1399</v>
      </c>
      <c r="N963">
        <v>180784.8</v>
      </c>
      <c r="O963">
        <v>72.8</v>
      </c>
      <c r="P963" t="s">
        <v>58</v>
      </c>
      <c r="Q963" t="s">
        <v>42</v>
      </c>
      <c r="R963" t="s">
        <v>42</v>
      </c>
      <c r="S963" s="1">
        <v>43606.388587963003</v>
      </c>
      <c r="T963" t="s">
        <v>43</v>
      </c>
      <c r="U963" t="s">
        <v>44</v>
      </c>
      <c r="V963" t="s">
        <v>1400</v>
      </c>
      <c r="W963" s="1">
        <v>39721</v>
      </c>
      <c r="Y963">
        <v>1226070588</v>
      </c>
      <c r="AA963">
        <v>100124884895</v>
      </c>
      <c r="AD963" t="s">
        <v>62</v>
      </c>
      <c r="AF963" t="s">
        <v>64</v>
      </c>
      <c r="AG963" t="s">
        <v>47</v>
      </c>
      <c r="AH963">
        <v>0</v>
      </c>
      <c r="AI963" t="s">
        <v>48</v>
      </c>
      <c r="AJ963">
        <v>547683.39080000005</v>
      </c>
      <c r="AK963">
        <v>7523.1234999999997</v>
      </c>
      <c r="AL963">
        <v>72.8</v>
      </c>
      <c r="AM963">
        <v>1002</v>
      </c>
      <c r="AN963" t="s">
        <v>49</v>
      </c>
      <c r="AO963" t="s">
        <v>50</v>
      </c>
      <c r="AP963" t="s">
        <v>51</v>
      </c>
      <c r="AR963">
        <f t="shared" si="229"/>
        <v>7523.1234999999997</v>
      </c>
      <c r="AS963">
        <f t="shared" si="230"/>
        <v>547683.39080000005</v>
      </c>
      <c r="AT963" s="2">
        <f t="shared" si="231"/>
        <v>20</v>
      </c>
      <c r="AU963" s="2">
        <f t="shared" si="232"/>
        <v>397220.92080000008</v>
      </c>
      <c r="AV963" s="3">
        <f t="shared" ref="AV963:AV999" si="240">IF(OR(AND(AQ963="Список",AP963="Прочие объекты"),AS963&gt;300000000),2%,IF(VLOOKUP(AP963,$BJ$3:$BM$10,3,FALSE)=0,VLOOKUP(AP963,$BJ$3:$BM$10,2,FALSE),IF(AU963&gt;=VLOOKUP(AP963,$BJ$3:$BM$10,3,FALSE),VLOOKUP(AP963,$BJ$3:$BM$10,4,FALSE),VLOOKUP(AP963,$BJ$3:$BM$10,2,FALSE))))</f>
        <v>1E-3</v>
      </c>
      <c r="AW963" s="2">
        <f t="shared" si="233"/>
        <v>264.81527126973606</v>
      </c>
      <c r="AX963" s="2">
        <f t="shared" ref="AX963:AX999" si="241">N963</f>
        <v>180784.8</v>
      </c>
      <c r="AY963" s="2" t="str">
        <f t="shared" ref="AY963:AY999" si="242">IF(H963&gt;0,"льгота",F963)</f>
        <v>льгота</v>
      </c>
      <c r="AZ963" s="2">
        <f t="shared" si="234"/>
        <v>264.81527126973606</v>
      </c>
      <c r="BA963" s="2" t="str">
        <f t="shared" si="235"/>
        <v>льгота</v>
      </c>
      <c r="BB963" s="2">
        <f t="shared" si="236"/>
        <v>264.81527126973606</v>
      </c>
      <c r="BC963" s="2" t="str">
        <f t="shared" si="237"/>
        <v>льгота</v>
      </c>
      <c r="BD963" s="2">
        <f t="shared" si="238"/>
        <v>264.81527126973606</v>
      </c>
      <c r="BE963" s="2" t="str">
        <f t="shared" si="239"/>
        <v>льгота</v>
      </c>
      <c r="BF963" s="2" t="str">
        <f t="shared" ref="BF963:BF999" si="243">IF(BC963="льгота","льгота",IF(BC963="вычет превышает налог","вычет превышает налог",BE963/BC963))</f>
        <v>льгота</v>
      </c>
      <c r="BG963" s="2"/>
      <c r="BH963" s="2" t="str">
        <f t="shared" ref="BH963:BH999" si="244">IF(H963&gt;0,"льгота",IF(AU963="вычет превышает налог","вычет превышает налог",(IF(AND(AR963="Список",OR(AQ963="Гараж",AQ963="Машино-место")),IF(BF963&gt;$BG$3,BC963*$BG$3,BE963),IF(AR963="Список",BE963,IF(BF963&gt;$BG$3,BC963*$BG$3,BE963))))))</f>
        <v>льгота</v>
      </c>
    </row>
    <row r="964" spans="1:60" x14ac:dyDescent="0.25">
      <c r="A964">
        <v>286518</v>
      </c>
      <c r="B964">
        <v>144609277</v>
      </c>
      <c r="C964" t="s">
        <v>39</v>
      </c>
      <c r="D964">
        <v>2019</v>
      </c>
      <c r="E964">
        <v>0.1</v>
      </c>
      <c r="F964">
        <v>23</v>
      </c>
      <c r="G964">
        <v>22</v>
      </c>
      <c r="H964">
        <v>0</v>
      </c>
      <c r="I964">
        <v>22311.85</v>
      </c>
      <c r="J964">
        <v>0</v>
      </c>
      <c r="K964">
        <v>0</v>
      </c>
      <c r="L964">
        <v>8.3330000000000001E-2</v>
      </c>
      <c r="M964" t="s">
        <v>1399</v>
      </c>
      <c r="N964">
        <v>180784.8</v>
      </c>
      <c r="O964">
        <v>72.8</v>
      </c>
      <c r="P964" t="s">
        <v>41</v>
      </c>
      <c r="Q964" t="s">
        <v>42</v>
      </c>
      <c r="R964" t="s">
        <v>42</v>
      </c>
      <c r="S964" s="1">
        <v>43606.388368055603</v>
      </c>
      <c r="T964" t="s">
        <v>43</v>
      </c>
      <c r="U964" t="s">
        <v>44</v>
      </c>
      <c r="V964" t="s">
        <v>1400</v>
      </c>
      <c r="W964" s="1">
        <v>40532</v>
      </c>
      <c r="Y964">
        <v>1226060396</v>
      </c>
      <c r="AA964">
        <v>100125035196</v>
      </c>
      <c r="AF964" t="s">
        <v>64</v>
      </c>
      <c r="AG964" t="s">
        <v>47</v>
      </c>
      <c r="AH964">
        <v>0</v>
      </c>
      <c r="AI964" t="s">
        <v>48</v>
      </c>
      <c r="AJ964">
        <v>547683.39080000005</v>
      </c>
      <c r="AK964">
        <v>7523.1234999999997</v>
      </c>
      <c r="AL964">
        <v>72.8</v>
      </c>
      <c r="AM964">
        <v>1002</v>
      </c>
      <c r="AN964" t="s">
        <v>49</v>
      </c>
      <c r="AO964" t="s">
        <v>50</v>
      </c>
      <c r="AP964" t="s">
        <v>51</v>
      </c>
      <c r="AR964">
        <f t="shared" ref="AR964:AR999" si="245">AK964</f>
        <v>7523.1234999999997</v>
      </c>
      <c r="AS964">
        <f t="shared" ref="AS964:AS999" si="246">AJ964</f>
        <v>547683.39080000005</v>
      </c>
      <c r="AT964" s="2">
        <f t="shared" ref="AT964:AT999" si="247">IF(AP964="Квартира",20,IF(AP964="Комната",10,IF(AP964="Часть жилого дома",20,IF(AP964="Жилой дом",50,0))))</f>
        <v>20</v>
      </c>
      <c r="AU964" s="2">
        <f t="shared" ref="AU964:AU999" si="248">IF(AS964-(AR964*AT964)&gt;0,AS964-(AR964*AT964),"вычет превышает налог")</f>
        <v>397220.92080000008</v>
      </c>
      <c r="AV964" s="3">
        <f t="shared" si="240"/>
        <v>1E-3</v>
      </c>
      <c r="AW964" s="2">
        <f t="shared" ref="AW964:AW999" si="249">IF(AU964="вычет превышает налог",0,AU964*AV964*L964)</f>
        <v>33.10041933026401</v>
      </c>
      <c r="AX964" s="2">
        <f t="shared" si="241"/>
        <v>180784.8</v>
      </c>
      <c r="AY964" s="2">
        <f t="shared" si="242"/>
        <v>23</v>
      </c>
      <c r="AZ964" s="2">
        <f t="shared" ref="AZ964:AZ999" si="250">IF(AQ964="Список",AW964,IF($AW964&gt;$AY964,($AW964-$AY964)*0.2+$AY964,$AW964))</f>
        <v>25.020083866052801</v>
      </c>
      <c r="BA964" s="2">
        <f t="shared" ref="BA964:BA999" si="251">IF($H964&gt;0,"льгота",IF(AU964="вычет превышает налог","вычет превышает налог",AZ964))</f>
        <v>25.020083866052801</v>
      </c>
      <c r="BB964" s="2">
        <f t="shared" ref="BB964:BB999" si="252">IF(AQ964="Список",AW964,IF($AW964&gt;$AY964,($AW964-$AY964)*0.4+$AY964,$AW964))</f>
        <v>27.040167732105605</v>
      </c>
      <c r="BC964" s="2">
        <f t="shared" ref="BC964:BC999" si="253">IF($H964&gt;0,"льгота",IF(AU964="вычет превышает налог","вычет превышает налог",BB964))</f>
        <v>27.040167732105605</v>
      </c>
      <c r="BD964" s="2">
        <f t="shared" ref="BD964:BD999" si="254">IF(AQ964="Список",AW964,IF($AW964&gt;$AY964,($AW964-$AY964)*0.6+$AY964,$AW964))</f>
        <v>29.060251598158406</v>
      </c>
      <c r="BE964" s="2">
        <f t="shared" ref="BE964:BE999" si="255">IF($H964&gt;0,"льгота",IF(AU964="вычет превышает налог","вычет превышает налог",BD964))</f>
        <v>29.060251598158406</v>
      </c>
      <c r="BF964" s="2">
        <f t="shared" si="243"/>
        <v>1.0747067801526355</v>
      </c>
      <c r="BG964" s="2"/>
      <c r="BH964" s="2">
        <f t="shared" si="244"/>
        <v>29.060251598158406</v>
      </c>
    </row>
    <row r="965" spans="1:60" x14ac:dyDescent="0.25">
      <c r="A965">
        <v>286519</v>
      </c>
      <c r="B965">
        <v>144609277</v>
      </c>
      <c r="C965" t="s">
        <v>39</v>
      </c>
      <c r="D965">
        <v>2019</v>
      </c>
      <c r="E965">
        <v>0.1</v>
      </c>
      <c r="F965">
        <v>23</v>
      </c>
      <c r="G965">
        <v>22</v>
      </c>
      <c r="H965">
        <v>0</v>
      </c>
      <c r="I965">
        <v>22311.85</v>
      </c>
      <c r="J965">
        <v>0</v>
      </c>
      <c r="K965">
        <v>0</v>
      </c>
      <c r="L965">
        <v>8.3330000000000001E-2</v>
      </c>
      <c r="M965" t="s">
        <v>1399</v>
      </c>
      <c r="N965">
        <v>180784.8</v>
      </c>
      <c r="O965">
        <v>72.8</v>
      </c>
      <c r="P965" t="s">
        <v>41</v>
      </c>
      <c r="Q965" t="s">
        <v>42</v>
      </c>
      <c r="R965" t="s">
        <v>42</v>
      </c>
      <c r="S965" s="1">
        <v>43606.391250000001</v>
      </c>
      <c r="T965" t="s">
        <v>43</v>
      </c>
      <c r="U965" t="s">
        <v>44</v>
      </c>
      <c r="V965" t="s">
        <v>1400</v>
      </c>
      <c r="W965" s="1">
        <v>40532</v>
      </c>
      <c r="Y965">
        <v>1226194387</v>
      </c>
      <c r="AA965">
        <v>100125048434</v>
      </c>
      <c r="AF965" t="s">
        <v>64</v>
      </c>
      <c r="AG965" t="s">
        <v>47</v>
      </c>
      <c r="AH965">
        <v>0</v>
      </c>
      <c r="AI965" t="s">
        <v>48</v>
      </c>
      <c r="AJ965">
        <v>547683.39080000005</v>
      </c>
      <c r="AK965">
        <v>7523.1234999999997</v>
      </c>
      <c r="AL965">
        <v>72.8</v>
      </c>
      <c r="AM965">
        <v>1002</v>
      </c>
      <c r="AN965" t="s">
        <v>49</v>
      </c>
      <c r="AO965" t="s">
        <v>50</v>
      </c>
      <c r="AP965" t="s">
        <v>51</v>
      </c>
      <c r="AR965">
        <f t="shared" si="245"/>
        <v>7523.1234999999997</v>
      </c>
      <c r="AS965">
        <f t="shared" si="246"/>
        <v>547683.39080000005</v>
      </c>
      <c r="AT965" s="2">
        <f t="shared" si="247"/>
        <v>20</v>
      </c>
      <c r="AU965" s="2">
        <f t="shared" si="248"/>
        <v>397220.92080000008</v>
      </c>
      <c r="AV965" s="3">
        <f t="shared" si="240"/>
        <v>1E-3</v>
      </c>
      <c r="AW965" s="2">
        <f t="shared" si="249"/>
        <v>33.10041933026401</v>
      </c>
      <c r="AX965" s="2">
        <f t="shared" si="241"/>
        <v>180784.8</v>
      </c>
      <c r="AY965" s="2">
        <f t="shared" si="242"/>
        <v>23</v>
      </c>
      <c r="AZ965" s="2">
        <f t="shared" si="250"/>
        <v>25.020083866052801</v>
      </c>
      <c r="BA965" s="2">
        <f t="shared" si="251"/>
        <v>25.020083866052801</v>
      </c>
      <c r="BB965" s="2">
        <f t="shared" si="252"/>
        <v>27.040167732105605</v>
      </c>
      <c r="BC965" s="2">
        <f t="shared" si="253"/>
        <v>27.040167732105605</v>
      </c>
      <c r="BD965" s="2">
        <f t="shared" si="254"/>
        <v>29.060251598158406</v>
      </c>
      <c r="BE965" s="2">
        <f t="shared" si="255"/>
        <v>29.060251598158406</v>
      </c>
      <c r="BF965" s="2">
        <f t="shared" si="243"/>
        <v>1.0747067801526355</v>
      </c>
      <c r="BG965" s="2"/>
      <c r="BH965" s="2">
        <f t="shared" si="244"/>
        <v>29.060251598158406</v>
      </c>
    </row>
    <row r="966" spans="1:60" x14ac:dyDescent="0.25">
      <c r="A966">
        <v>243169</v>
      </c>
      <c r="B966">
        <v>10265454</v>
      </c>
      <c r="C966" t="s">
        <v>39</v>
      </c>
      <c r="D966">
        <v>2019</v>
      </c>
      <c r="E966">
        <v>0.1</v>
      </c>
      <c r="F966">
        <v>292</v>
      </c>
      <c r="G966">
        <v>285</v>
      </c>
      <c r="H966">
        <v>0</v>
      </c>
      <c r="I966">
        <v>284555.49</v>
      </c>
      <c r="J966">
        <v>0</v>
      </c>
      <c r="K966">
        <v>0</v>
      </c>
      <c r="L966">
        <v>1</v>
      </c>
      <c r="M966" t="s">
        <v>1401</v>
      </c>
      <c r="N966">
        <v>192137.4</v>
      </c>
      <c r="O966">
        <v>64.900000000000006</v>
      </c>
      <c r="P966" t="s">
        <v>41</v>
      </c>
      <c r="Q966" t="s">
        <v>42</v>
      </c>
      <c r="R966" t="s">
        <v>42</v>
      </c>
      <c r="S966" s="1">
        <v>43606.397118055596</v>
      </c>
      <c r="T966" t="s">
        <v>43</v>
      </c>
      <c r="U966" t="s">
        <v>44</v>
      </c>
      <c r="V966" t="s">
        <v>1402</v>
      </c>
      <c r="W966" s="1">
        <v>39104</v>
      </c>
      <c r="Y966">
        <v>1226474243</v>
      </c>
      <c r="AA966">
        <v>100161413784</v>
      </c>
      <c r="AF966" t="s">
        <v>46</v>
      </c>
      <c r="AG966" t="s">
        <v>47</v>
      </c>
      <c r="AH966">
        <v>0</v>
      </c>
      <c r="AI966" t="s">
        <v>48</v>
      </c>
      <c r="AJ966">
        <v>488642.95779999997</v>
      </c>
      <c r="AK966">
        <v>7529.1673000000001</v>
      </c>
      <c r="AL966">
        <v>64.900000000000006</v>
      </c>
      <c r="AM966">
        <v>1002</v>
      </c>
      <c r="AN966" t="s">
        <v>49</v>
      </c>
      <c r="AO966" t="s">
        <v>50</v>
      </c>
      <c r="AP966" t="s">
        <v>51</v>
      </c>
      <c r="AR966">
        <f t="shared" si="245"/>
        <v>7529.1673000000001</v>
      </c>
      <c r="AS966">
        <f t="shared" si="246"/>
        <v>488642.95779999997</v>
      </c>
      <c r="AT966" s="2">
        <f t="shared" si="247"/>
        <v>20</v>
      </c>
      <c r="AU966" s="2">
        <f t="shared" si="248"/>
        <v>338059.61179999996</v>
      </c>
      <c r="AV966" s="3">
        <f t="shared" si="240"/>
        <v>1E-3</v>
      </c>
      <c r="AW966" s="2">
        <f t="shared" si="249"/>
        <v>338.05961179999997</v>
      </c>
      <c r="AX966" s="2">
        <f t="shared" si="241"/>
        <v>192137.4</v>
      </c>
      <c r="AY966" s="2">
        <f t="shared" si="242"/>
        <v>292</v>
      </c>
      <c r="AZ966" s="2">
        <f t="shared" si="250"/>
        <v>301.21192236000002</v>
      </c>
      <c r="BA966" s="2">
        <f t="shared" si="251"/>
        <v>301.21192236000002</v>
      </c>
      <c r="BB966" s="2">
        <f t="shared" si="252"/>
        <v>310.42384471999998</v>
      </c>
      <c r="BC966" s="2">
        <f t="shared" si="253"/>
        <v>310.42384471999998</v>
      </c>
      <c r="BD966" s="2">
        <f t="shared" si="254"/>
        <v>319.63576707999999</v>
      </c>
      <c r="BE966" s="2">
        <f t="shared" si="255"/>
        <v>319.63576707999999</v>
      </c>
      <c r="BF966" s="2">
        <f t="shared" si="243"/>
        <v>1.029675305285614</v>
      </c>
      <c r="BG966" s="2"/>
      <c r="BH966" s="2">
        <f t="shared" si="244"/>
        <v>319.63576707999999</v>
      </c>
    </row>
    <row r="967" spans="1:60" x14ac:dyDescent="0.25">
      <c r="A967">
        <v>246967</v>
      </c>
      <c r="B967">
        <v>10265493</v>
      </c>
      <c r="C967" t="s">
        <v>39</v>
      </c>
      <c r="D967">
        <v>2019</v>
      </c>
      <c r="E967">
        <v>0.1</v>
      </c>
      <c r="F967">
        <v>43</v>
      </c>
      <c r="G967">
        <v>42</v>
      </c>
      <c r="H967">
        <v>0</v>
      </c>
      <c r="I967">
        <v>42191.71</v>
      </c>
      <c r="J967">
        <v>0</v>
      </c>
      <c r="K967">
        <v>0</v>
      </c>
      <c r="L967">
        <v>0.33333000000000002</v>
      </c>
      <c r="M967" t="s">
        <v>1403</v>
      </c>
      <c r="N967">
        <v>85466</v>
      </c>
      <c r="O967">
        <v>38.1</v>
      </c>
      <c r="P967" t="s">
        <v>41</v>
      </c>
      <c r="Q967" t="s">
        <v>42</v>
      </c>
      <c r="R967" t="s">
        <v>42</v>
      </c>
      <c r="S967" s="1">
        <v>43606.391597222202</v>
      </c>
      <c r="T967" t="s">
        <v>43</v>
      </c>
      <c r="U967" t="s">
        <v>44</v>
      </c>
      <c r="V967" t="s">
        <v>1404</v>
      </c>
      <c r="W967" s="1">
        <v>39071</v>
      </c>
      <c r="Y967">
        <v>1226211206</v>
      </c>
      <c r="AA967">
        <v>100084556779</v>
      </c>
      <c r="AF967" t="s">
        <v>46</v>
      </c>
      <c r="AG967" t="s">
        <v>47</v>
      </c>
      <c r="AH967">
        <v>0</v>
      </c>
      <c r="AI967" t="s">
        <v>48</v>
      </c>
      <c r="AJ967">
        <v>288156.55599999998</v>
      </c>
      <c r="AK967">
        <v>7563.1642000000002</v>
      </c>
      <c r="AL967">
        <v>38.1</v>
      </c>
      <c r="AM967">
        <v>1002</v>
      </c>
      <c r="AN967" t="s">
        <v>49</v>
      </c>
      <c r="AO967" t="s">
        <v>50</v>
      </c>
      <c r="AP967" t="s">
        <v>51</v>
      </c>
      <c r="AR967">
        <f t="shared" si="245"/>
        <v>7563.1642000000002</v>
      </c>
      <c r="AS967">
        <f t="shared" si="246"/>
        <v>288156.55599999998</v>
      </c>
      <c r="AT967" s="2">
        <f t="shared" si="247"/>
        <v>20</v>
      </c>
      <c r="AU967" s="2">
        <f t="shared" si="248"/>
        <v>136893.27199999997</v>
      </c>
      <c r="AV967" s="3">
        <f t="shared" si="240"/>
        <v>1E-3</v>
      </c>
      <c r="AW967" s="2">
        <f t="shared" si="249"/>
        <v>45.630634355759994</v>
      </c>
      <c r="AX967" s="2">
        <f t="shared" si="241"/>
        <v>85466</v>
      </c>
      <c r="AY967" s="2">
        <f t="shared" si="242"/>
        <v>43</v>
      </c>
      <c r="AZ967" s="2">
        <f t="shared" si="250"/>
        <v>43.526126871152002</v>
      </c>
      <c r="BA967" s="2">
        <f t="shared" si="251"/>
        <v>43.526126871152002</v>
      </c>
      <c r="BB967" s="2">
        <f t="shared" si="252"/>
        <v>44.052253742303996</v>
      </c>
      <c r="BC967" s="2">
        <f t="shared" si="253"/>
        <v>44.052253742303996</v>
      </c>
      <c r="BD967" s="2">
        <f t="shared" si="254"/>
        <v>44.578380613455998</v>
      </c>
      <c r="BE967" s="2">
        <f t="shared" si="255"/>
        <v>44.578380613455998</v>
      </c>
      <c r="BF967" s="2">
        <f t="shared" si="243"/>
        <v>1.0119432452702586</v>
      </c>
      <c r="BG967" s="2"/>
      <c r="BH967" s="2">
        <f t="shared" si="244"/>
        <v>44.578380613455998</v>
      </c>
    </row>
    <row r="968" spans="1:60" x14ac:dyDescent="0.25">
      <c r="A968">
        <v>246968</v>
      </c>
      <c r="B968">
        <v>10265493</v>
      </c>
      <c r="C968" t="s">
        <v>39</v>
      </c>
      <c r="D968">
        <v>2019</v>
      </c>
      <c r="E968">
        <v>0.1</v>
      </c>
      <c r="F968">
        <v>43</v>
      </c>
      <c r="G968">
        <v>14</v>
      </c>
      <c r="H968">
        <v>28</v>
      </c>
      <c r="I968">
        <v>42191.71</v>
      </c>
      <c r="J968">
        <v>0</v>
      </c>
      <c r="K968">
        <v>0</v>
      </c>
      <c r="L968">
        <v>0.33333000000000002</v>
      </c>
      <c r="M968" t="s">
        <v>1403</v>
      </c>
      <c r="N968">
        <v>85466</v>
      </c>
      <c r="O968">
        <v>38.1</v>
      </c>
      <c r="P968" t="s">
        <v>58</v>
      </c>
      <c r="Q968" t="s">
        <v>42</v>
      </c>
      <c r="R968" t="s">
        <v>42</v>
      </c>
      <c r="S968" s="1">
        <v>43606.396898148101</v>
      </c>
      <c r="T968" t="s">
        <v>43</v>
      </c>
      <c r="U968" t="s">
        <v>44</v>
      </c>
      <c r="V968" t="s">
        <v>1404</v>
      </c>
      <c r="W968" s="1">
        <v>39071</v>
      </c>
      <c r="Y968">
        <v>1226461373</v>
      </c>
      <c r="AA968">
        <v>100121995779</v>
      </c>
      <c r="AD968" t="s">
        <v>62</v>
      </c>
      <c r="AF968" t="s">
        <v>46</v>
      </c>
      <c r="AG968" t="s">
        <v>47</v>
      </c>
      <c r="AH968">
        <v>0</v>
      </c>
      <c r="AI968" t="s">
        <v>48</v>
      </c>
      <c r="AJ968">
        <v>288156.55599999998</v>
      </c>
      <c r="AK968">
        <v>7563.1642000000002</v>
      </c>
      <c r="AL968">
        <v>38.1</v>
      </c>
      <c r="AM968">
        <v>1002</v>
      </c>
      <c r="AN968" t="s">
        <v>49</v>
      </c>
      <c r="AO968" t="s">
        <v>50</v>
      </c>
      <c r="AP968" t="s">
        <v>51</v>
      </c>
      <c r="AR968">
        <f t="shared" si="245"/>
        <v>7563.1642000000002</v>
      </c>
      <c r="AS968">
        <f t="shared" si="246"/>
        <v>288156.55599999998</v>
      </c>
      <c r="AT968" s="2">
        <f t="shared" si="247"/>
        <v>20</v>
      </c>
      <c r="AU968" s="2">
        <f t="shared" si="248"/>
        <v>136893.27199999997</v>
      </c>
      <c r="AV968" s="3">
        <f t="shared" si="240"/>
        <v>1E-3</v>
      </c>
      <c r="AW968" s="2">
        <f t="shared" si="249"/>
        <v>45.630634355759994</v>
      </c>
      <c r="AX968" s="2">
        <f t="shared" si="241"/>
        <v>85466</v>
      </c>
      <c r="AY968" s="2" t="str">
        <f t="shared" si="242"/>
        <v>льгота</v>
      </c>
      <c r="AZ968" s="2">
        <f t="shared" si="250"/>
        <v>45.630634355759994</v>
      </c>
      <c r="BA968" s="2" t="str">
        <f t="shared" si="251"/>
        <v>льгота</v>
      </c>
      <c r="BB968" s="2">
        <f t="shared" si="252"/>
        <v>45.630634355759994</v>
      </c>
      <c r="BC968" s="2" t="str">
        <f t="shared" si="253"/>
        <v>льгота</v>
      </c>
      <c r="BD968" s="2">
        <f t="shared" si="254"/>
        <v>45.630634355759994</v>
      </c>
      <c r="BE968" s="2" t="str">
        <f t="shared" si="255"/>
        <v>льгота</v>
      </c>
      <c r="BF968" s="2" t="str">
        <f t="shared" si="243"/>
        <v>льгота</v>
      </c>
      <c r="BG968" s="2"/>
      <c r="BH968" s="2" t="str">
        <f t="shared" si="244"/>
        <v>льгота</v>
      </c>
    </row>
    <row r="969" spans="1:60" x14ac:dyDescent="0.25">
      <c r="A969">
        <v>246969</v>
      </c>
      <c r="B969">
        <v>10265493</v>
      </c>
      <c r="C969" t="s">
        <v>39</v>
      </c>
      <c r="D969">
        <v>2019</v>
      </c>
      <c r="E969">
        <v>0.1</v>
      </c>
      <c r="F969">
        <v>43</v>
      </c>
      <c r="G969">
        <v>42</v>
      </c>
      <c r="H969">
        <v>0</v>
      </c>
      <c r="I969">
        <v>42191.71</v>
      </c>
      <c r="J969">
        <v>0</v>
      </c>
      <c r="K969">
        <v>0</v>
      </c>
      <c r="L969">
        <v>0.33333000000000002</v>
      </c>
      <c r="M969" t="s">
        <v>1403</v>
      </c>
      <c r="N969">
        <v>85466</v>
      </c>
      <c r="O969">
        <v>38.1</v>
      </c>
      <c r="P969" t="s">
        <v>41</v>
      </c>
      <c r="Q969" t="s">
        <v>42</v>
      </c>
      <c r="R969" t="s">
        <v>42</v>
      </c>
      <c r="S969" s="1">
        <v>43606.399050925902</v>
      </c>
      <c r="T969" t="s">
        <v>43</v>
      </c>
      <c r="U969" t="s">
        <v>44</v>
      </c>
      <c r="V969" t="s">
        <v>1404</v>
      </c>
      <c r="W969" s="1">
        <v>39071</v>
      </c>
      <c r="Y969">
        <v>1226563091</v>
      </c>
      <c r="AA969">
        <v>100121995899</v>
      </c>
      <c r="AF969" t="s">
        <v>46</v>
      </c>
      <c r="AG969" t="s">
        <v>47</v>
      </c>
      <c r="AH969">
        <v>0</v>
      </c>
      <c r="AI969" t="s">
        <v>48</v>
      </c>
      <c r="AJ969">
        <v>288156.55599999998</v>
      </c>
      <c r="AK969">
        <v>7563.1642000000002</v>
      </c>
      <c r="AL969">
        <v>38.1</v>
      </c>
      <c r="AM969">
        <v>1002</v>
      </c>
      <c r="AN969" t="s">
        <v>49</v>
      </c>
      <c r="AO969" t="s">
        <v>50</v>
      </c>
      <c r="AP969" t="s">
        <v>51</v>
      </c>
      <c r="AR969">
        <f t="shared" si="245"/>
        <v>7563.1642000000002</v>
      </c>
      <c r="AS969">
        <f t="shared" si="246"/>
        <v>288156.55599999998</v>
      </c>
      <c r="AT969" s="2">
        <f t="shared" si="247"/>
        <v>20</v>
      </c>
      <c r="AU969" s="2">
        <f t="shared" si="248"/>
        <v>136893.27199999997</v>
      </c>
      <c r="AV969" s="3">
        <f t="shared" si="240"/>
        <v>1E-3</v>
      </c>
      <c r="AW969" s="2">
        <f t="shared" si="249"/>
        <v>45.630634355759994</v>
      </c>
      <c r="AX969" s="2">
        <f t="shared" si="241"/>
        <v>85466</v>
      </c>
      <c r="AY969" s="2">
        <f t="shared" si="242"/>
        <v>43</v>
      </c>
      <c r="AZ969" s="2">
        <f t="shared" si="250"/>
        <v>43.526126871152002</v>
      </c>
      <c r="BA969" s="2">
        <f t="shared" si="251"/>
        <v>43.526126871152002</v>
      </c>
      <c r="BB969" s="2">
        <f t="shared" si="252"/>
        <v>44.052253742303996</v>
      </c>
      <c r="BC969" s="2">
        <f t="shared" si="253"/>
        <v>44.052253742303996</v>
      </c>
      <c r="BD969" s="2">
        <f t="shared" si="254"/>
        <v>44.578380613455998</v>
      </c>
      <c r="BE969" s="2">
        <f t="shared" si="255"/>
        <v>44.578380613455998</v>
      </c>
      <c r="BF969" s="2">
        <f t="shared" si="243"/>
        <v>1.0119432452702586</v>
      </c>
      <c r="BG969" s="2"/>
      <c r="BH969" s="2">
        <f t="shared" si="244"/>
        <v>44.578380613455998</v>
      </c>
    </row>
    <row r="970" spans="1:60" x14ac:dyDescent="0.25">
      <c r="A970">
        <v>287391</v>
      </c>
      <c r="B970">
        <v>146534571</v>
      </c>
      <c r="C970" t="s">
        <v>39</v>
      </c>
      <c r="D970">
        <v>2019</v>
      </c>
      <c r="E970">
        <v>0.2</v>
      </c>
      <c r="F970">
        <v>0</v>
      </c>
      <c r="G970">
        <v>0</v>
      </c>
      <c r="H970">
        <v>0</v>
      </c>
      <c r="I970">
        <v>4.93</v>
      </c>
      <c r="J970">
        <v>0</v>
      </c>
      <c r="K970">
        <v>0</v>
      </c>
      <c r="L970">
        <v>1</v>
      </c>
      <c r="M970" t="s">
        <v>1405</v>
      </c>
      <c r="N970">
        <v>3.33</v>
      </c>
      <c r="O970">
        <v>84</v>
      </c>
      <c r="P970" t="s">
        <v>41</v>
      </c>
      <c r="Q970" t="s">
        <v>42</v>
      </c>
      <c r="R970" t="s">
        <v>42</v>
      </c>
      <c r="S970" s="1">
        <v>43606.390821759298</v>
      </c>
      <c r="T970" t="s">
        <v>43</v>
      </c>
      <c r="U970" t="s">
        <v>44</v>
      </c>
      <c r="V970" t="s">
        <v>1406</v>
      </c>
      <c r="W970" s="1">
        <v>39141</v>
      </c>
      <c r="Y970">
        <v>1226173954</v>
      </c>
      <c r="AA970">
        <v>100169617371</v>
      </c>
      <c r="AF970" t="s">
        <v>46</v>
      </c>
      <c r="AG970" t="s">
        <v>47</v>
      </c>
      <c r="AH970">
        <v>0</v>
      </c>
      <c r="AI970" t="s">
        <v>48</v>
      </c>
      <c r="AJ970">
        <v>631371.22439999995</v>
      </c>
      <c r="AK970">
        <v>7516.3240999999998</v>
      </c>
      <c r="AL970">
        <v>84</v>
      </c>
      <c r="AM970">
        <v>1002</v>
      </c>
      <c r="AN970" t="s">
        <v>49</v>
      </c>
      <c r="AO970" t="s">
        <v>50</v>
      </c>
      <c r="AP970" t="s">
        <v>51</v>
      </c>
      <c r="AR970">
        <f t="shared" si="245"/>
        <v>7516.3240999999998</v>
      </c>
      <c r="AS970">
        <f t="shared" si="246"/>
        <v>631371.22439999995</v>
      </c>
      <c r="AT970" s="2">
        <f t="shared" si="247"/>
        <v>20</v>
      </c>
      <c r="AU970" s="2">
        <f t="shared" si="248"/>
        <v>481044.74239999999</v>
      </c>
      <c r="AV970" s="3">
        <f t="shared" si="240"/>
        <v>1E-3</v>
      </c>
      <c r="AW970" s="2">
        <f t="shared" si="249"/>
        <v>481.04474240000002</v>
      </c>
      <c r="AX970" s="2">
        <f t="shared" si="241"/>
        <v>3.33</v>
      </c>
      <c r="AY970" s="2">
        <f t="shared" si="242"/>
        <v>0</v>
      </c>
      <c r="AZ970" s="2">
        <f t="shared" si="250"/>
        <v>96.208948480000004</v>
      </c>
      <c r="BA970" s="2">
        <f t="shared" si="251"/>
        <v>96.208948480000004</v>
      </c>
      <c r="BB970" s="2">
        <f t="shared" si="252"/>
        <v>192.41789696000001</v>
      </c>
      <c r="BC970" s="2">
        <f t="shared" si="253"/>
        <v>192.41789696000001</v>
      </c>
      <c r="BD970" s="2">
        <f t="shared" si="254"/>
        <v>288.62684544000001</v>
      </c>
      <c r="BE970" s="2">
        <f t="shared" si="255"/>
        <v>288.62684544000001</v>
      </c>
      <c r="BF970" s="2">
        <f t="shared" si="243"/>
        <v>1.5</v>
      </c>
      <c r="BG970" s="2"/>
      <c r="BH970" s="2">
        <f t="shared" si="244"/>
        <v>211.65968665600002</v>
      </c>
    </row>
    <row r="971" spans="1:60" x14ac:dyDescent="0.25">
      <c r="A971">
        <v>289251</v>
      </c>
      <c r="B971">
        <v>149019924</v>
      </c>
      <c r="C971" t="s">
        <v>39</v>
      </c>
      <c r="D971">
        <v>2019</v>
      </c>
      <c r="E971">
        <v>0.6</v>
      </c>
      <c r="F971">
        <v>0</v>
      </c>
      <c r="G971">
        <v>0</v>
      </c>
      <c r="H971">
        <v>0</v>
      </c>
      <c r="I971">
        <v>4.93</v>
      </c>
      <c r="J971">
        <v>0</v>
      </c>
      <c r="K971">
        <v>0</v>
      </c>
      <c r="L971">
        <v>1</v>
      </c>
      <c r="M971" t="s">
        <v>1407</v>
      </c>
      <c r="N971">
        <v>3.33</v>
      </c>
      <c r="O971">
        <v>58</v>
      </c>
      <c r="P971" t="s">
        <v>58</v>
      </c>
      <c r="Q971" t="s">
        <v>42</v>
      </c>
      <c r="R971" t="s">
        <v>42</v>
      </c>
      <c r="S971" s="1">
        <v>43606.388425925899</v>
      </c>
      <c r="T971" t="s">
        <v>43</v>
      </c>
      <c r="U971" t="s">
        <v>44</v>
      </c>
      <c r="V971" t="s">
        <v>1408</v>
      </c>
      <c r="W971" s="1">
        <v>37802</v>
      </c>
      <c r="Y971">
        <v>1226062727</v>
      </c>
      <c r="AA971">
        <v>100041052707</v>
      </c>
      <c r="AD971" t="s">
        <v>62</v>
      </c>
      <c r="AF971" t="s">
        <v>46</v>
      </c>
      <c r="AG971" t="s">
        <v>47</v>
      </c>
      <c r="AH971">
        <v>0</v>
      </c>
      <c r="AI971" t="s">
        <v>48</v>
      </c>
      <c r="AJ971">
        <v>437086.0686</v>
      </c>
      <c r="AK971">
        <v>7535.9666999999999</v>
      </c>
      <c r="AL971">
        <v>58</v>
      </c>
      <c r="AM971">
        <v>1002</v>
      </c>
      <c r="AN971" t="s">
        <v>49</v>
      </c>
      <c r="AO971" t="s">
        <v>50</v>
      </c>
      <c r="AP971" t="s">
        <v>51</v>
      </c>
      <c r="AR971">
        <f t="shared" si="245"/>
        <v>7535.9666999999999</v>
      </c>
      <c r="AS971">
        <f t="shared" si="246"/>
        <v>437086.0686</v>
      </c>
      <c r="AT971" s="2">
        <f t="shared" si="247"/>
        <v>20</v>
      </c>
      <c r="AU971" s="2">
        <f t="shared" si="248"/>
        <v>286366.73459999997</v>
      </c>
      <c r="AV971" s="3">
        <f t="shared" si="240"/>
        <v>1E-3</v>
      </c>
      <c r="AW971" s="2">
        <f t="shared" si="249"/>
        <v>286.36673459999997</v>
      </c>
      <c r="AX971" s="2">
        <f t="shared" si="241"/>
        <v>3.33</v>
      </c>
      <c r="AY971" s="2">
        <f t="shared" si="242"/>
        <v>0</v>
      </c>
      <c r="AZ971" s="2">
        <f t="shared" si="250"/>
        <v>57.273346919999994</v>
      </c>
      <c r="BA971" s="2">
        <f t="shared" si="251"/>
        <v>57.273346919999994</v>
      </c>
      <c r="BB971" s="2">
        <f t="shared" si="252"/>
        <v>114.54669383999999</v>
      </c>
      <c r="BC971" s="2">
        <f t="shared" si="253"/>
        <v>114.54669383999999</v>
      </c>
      <c r="BD971" s="2">
        <f t="shared" si="254"/>
        <v>171.82004075999998</v>
      </c>
      <c r="BE971" s="2">
        <f t="shared" si="255"/>
        <v>171.82004075999998</v>
      </c>
      <c r="BF971" s="2">
        <f t="shared" si="243"/>
        <v>1.5</v>
      </c>
      <c r="BG971" s="2"/>
      <c r="BH971" s="2">
        <f t="shared" si="244"/>
        <v>126.001363224</v>
      </c>
    </row>
    <row r="972" spans="1:60" x14ac:dyDescent="0.25">
      <c r="A972">
        <v>238653</v>
      </c>
      <c r="B972">
        <v>10232694</v>
      </c>
      <c r="C972" t="s">
        <v>39</v>
      </c>
      <c r="D972">
        <v>2019</v>
      </c>
      <c r="E972">
        <v>0.4</v>
      </c>
      <c r="F972">
        <v>4069</v>
      </c>
      <c r="G972">
        <v>0</v>
      </c>
      <c r="H972">
        <v>3970</v>
      </c>
      <c r="I972">
        <v>992409.36</v>
      </c>
      <c r="J972">
        <v>0</v>
      </c>
      <c r="K972">
        <v>0</v>
      </c>
      <c r="L972">
        <v>1</v>
      </c>
      <c r="M972" t="s">
        <v>1409</v>
      </c>
      <c r="N972">
        <v>670094.1</v>
      </c>
      <c r="O972">
        <v>56.6</v>
      </c>
      <c r="P972" t="s">
        <v>58</v>
      </c>
      <c r="Q972" t="s">
        <v>59</v>
      </c>
      <c r="R972" t="s">
        <v>527</v>
      </c>
      <c r="S972" s="1">
        <v>43606.394097222197</v>
      </c>
      <c r="T972" t="s">
        <v>43</v>
      </c>
      <c r="U972" t="s">
        <v>44</v>
      </c>
      <c r="V972" t="s">
        <v>1410</v>
      </c>
      <c r="W972" s="1">
        <v>37802</v>
      </c>
      <c r="Y972">
        <v>1226321878</v>
      </c>
      <c r="AA972">
        <v>100160752158</v>
      </c>
      <c r="AD972" t="s">
        <v>529</v>
      </c>
      <c r="AF972" t="s">
        <v>46</v>
      </c>
      <c r="AG972" t="s">
        <v>47</v>
      </c>
      <c r="AH972">
        <v>0</v>
      </c>
      <c r="AI972" t="s">
        <v>48</v>
      </c>
      <c r="AJ972">
        <v>426621.2378</v>
      </c>
      <c r="AK972">
        <v>7537.4777000000004</v>
      </c>
      <c r="AL972">
        <v>56.6</v>
      </c>
      <c r="AM972">
        <v>1002</v>
      </c>
      <c r="AN972" t="s">
        <v>49</v>
      </c>
      <c r="AO972" t="s">
        <v>50</v>
      </c>
      <c r="AP972" t="s">
        <v>51</v>
      </c>
      <c r="AR972">
        <f t="shared" si="245"/>
        <v>7537.4777000000004</v>
      </c>
      <c r="AS972">
        <f t="shared" si="246"/>
        <v>426621.2378</v>
      </c>
      <c r="AT972" s="2">
        <f t="shared" si="247"/>
        <v>20</v>
      </c>
      <c r="AU972" s="2">
        <f t="shared" si="248"/>
        <v>275871.6838</v>
      </c>
      <c r="AV972" s="3">
        <f t="shared" si="240"/>
        <v>1E-3</v>
      </c>
      <c r="AW972" s="2">
        <f t="shared" si="249"/>
        <v>275.87168380000003</v>
      </c>
      <c r="AX972" s="2">
        <f t="shared" si="241"/>
        <v>670094.1</v>
      </c>
      <c r="AY972" s="2" t="str">
        <f t="shared" si="242"/>
        <v>льгота</v>
      </c>
      <c r="AZ972" s="2">
        <f t="shared" si="250"/>
        <v>275.87168380000003</v>
      </c>
      <c r="BA972" s="2" t="str">
        <f t="shared" si="251"/>
        <v>льгота</v>
      </c>
      <c r="BB972" s="2">
        <f t="shared" si="252"/>
        <v>275.87168380000003</v>
      </c>
      <c r="BC972" s="2" t="str">
        <f t="shared" si="253"/>
        <v>льгота</v>
      </c>
      <c r="BD972" s="2">
        <f t="shared" si="254"/>
        <v>275.87168380000003</v>
      </c>
      <c r="BE972" s="2" t="str">
        <f t="shared" si="255"/>
        <v>льгота</v>
      </c>
      <c r="BF972" s="2" t="str">
        <f t="shared" si="243"/>
        <v>льгота</v>
      </c>
      <c r="BG972" s="2"/>
      <c r="BH972" s="2" t="str">
        <f t="shared" si="244"/>
        <v>льгота</v>
      </c>
    </row>
    <row r="973" spans="1:60" x14ac:dyDescent="0.25">
      <c r="A973">
        <v>287119</v>
      </c>
      <c r="B973">
        <v>146534551</v>
      </c>
      <c r="C973" t="s">
        <v>39</v>
      </c>
      <c r="D973">
        <v>2019</v>
      </c>
      <c r="E973">
        <v>0.2</v>
      </c>
      <c r="F973">
        <v>0</v>
      </c>
      <c r="G973">
        <v>0</v>
      </c>
      <c r="H973">
        <v>0</v>
      </c>
      <c r="I973">
        <v>4.93</v>
      </c>
      <c r="J973">
        <v>0</v>
      </c>
      <c r="K973">
        <v>0</v>
      </c>
      <c r="L973">
        <v>1</v>
      </c>
      <c r="M973" t="s">
        <v>1411</v>
      </c>
      <c r="N973">
        <v>3.33</v>
      </c>
      <c r="O973">
        <v>83.6</v>
      </c>
      <c r="P973" t="s">
        <v>41</v>
      </c>
      <c r="Q973" t="s">
        <v>42</v>
      </c>
      <c r="R973" t="s">
        <v>42</v>
      </c>
      <c r="S973" s="1">
        <v>43606.387187499997</v>
      </c>
      <c r="T973" t="s">
        <v>43</v>
      </c>
      <c r="U973" t="s">
        <v>44</v>
      </c>
      <c r="V973" t="s">
        <v>1412</v>
      </c>
      <c r="W973" s="1">
        <v>38866</v>
      </c>
      <c r="Y973">
        <v>1226006389</v>
      </c>
      <c r="AA973">
        <v>100132164794</v>
      </c>
      <c r="AF973" t="s">
        <v>64</v>
      </c>
      <c r="AG973" t="s">
        <v>47</v>
      </c>
      <c r="AH973">
        <v>0</v>
      </c>
      <c r="AI973" t="s">
        <v>48</v>
      </c>
      <c r="AJ973">
        <v>628364.69480000006</v>
      </c>
      <c r="AK973">
        <v>7516.3240999999998</v>
      </c>
      <c r="AL973">
        <v>83.6</v>
      </c>
      <c r="AM973">
        <v>1002</v>
      </c>
      <c r="AN973" t="s">
        <v>49</v>
      </c>
      <c r="AO973" t="s">
        <v>50</v>
      </c>
      <c r="AP973" t="s">
        <v>51</v>
      </c>
      <c r="AR973">
        <f t="shared" si="245"/>
        <v>7516.3240999999998</v>
      </c>
      <c r="AS973">
        <f t="shared" si="246"/>
        <v>628364.69480000006</v>
      </c>
      <c r="AT973" s="2">
        <f t="shared" si="247"/>
        <v>20</v>
      </c>
      <c r="AU973" s="2">
        <f t="shared" si="248"/>
        <v>478038.2128000001</v>
      </c>
      <c r="AV973" s="3">
        <f t="shared" si="240"/>
        <v>1E-3</v>
      </c>
      <c r="AW973" s="2">
        <f t="shared" si="249"/>
        <v>478.03821280000011</v>
      </c>
      <c r="AX973" s="2">
        <f t="shared" si="241"/>
        <v>3.33</v>
      </c>
      <c r="AY973" s="2">
        <f t="shared" si="242"/>
        <v>0</v>
      </c>
      <c r="AZ973" s="2">
        <f t="shared" si="250"/>
        <v>95.607642560000031</v>
      </c>
      <c r="BA973" s="2">
        <f t="shared" si="251"/>
        <v>95.607642560000031</v>
      </c>
      <c r="BB973" s="2">
        <f t="shared" si="252"/>
        <v>191.21528512000006</v>
      </c>
      <c r="BC973" s="2">
        <f t="shared" si="253"/>
        <v>191.21528512000006</v>
      </c>
      <c r="BD973" s="2">
        <f t="shared" si="254"/>
        <v>286.82292768000008</v>
      </c>
      <c r="BE973" s="2">
        <f t="shared" si="255"/>
        <v>286.82292768000008</v>
      </c>
      <c r="BF973" s="2">
        <f t="shared" si="243"/>
        <v>1.5</v>
      </c>
      <c r="BG973" s="2"/>
      <c r="BH973" s="2">
        <f t="shared" si="244"/>
        <v>210.33681363200009</v>
      </c>
    </row>
    <row r="974" spans="1:60" x14ac:dyDescent="0.25">
      <c r="A974">
        <v>289643</v>
      </c>
      <c r="B974">
        <v>149019918</v>
      </c>
      <c r="C974" t="s">
        <v>39</v>
      </c>
      <c r="D974">
        <v>2019</v>
      </c>
      <c r="E974">
        <v>0.1</v>
      </c>
      <c r="F974">
        <v>0</v>
      </c>
      <c r="G974">
        <v>0</v>
      </c>
      <c r="H974">
        <v>0</v>
      </c>
      <c r="I974">
        <v>2.4700000000000002</v>
      </c>
      <c r="J974">
        <v>0</v>
      </c>
      <c r="K974">
        <v>0</v>
      </c>
      <c r="L974">
        <v>0.5</v>
      </c>
      <c r="M974" t="s">
        <v>1413</v>
      </c>
      <c r="N974">
        <v>3.33</v>
      </c>
      <c r="O974">
        <v>130.9</v>
      </c>
      <c r="P974" t="s">
        <v>41</v>
      </c>
      <c r="Q974" t="s">
        <v>42</v>
      </c>
      <c r="R974" t="s">
        <v>42</v>
      </c>
      <c r="S974" s="1">
        <v>43606.395578703698</v>
      </c>
      <c r="T974" t="s">
        <v>43</v>
      </c>
      <c r="U974" t="s">
        <v>44</v>
      </c>
      <c r="V974" t="s">
        <v>1414</v>
      </c>
      <c r="W974" s="1">
        <v>42331</v>
      </c>
      <c r="Y974">
        <v>1226389487</v>
      </c>
      <c r="AA974">
        <v>100049253077</v>
      </c>
      <c r="AF974" t="s">
        <v>64</v>
      </c>
      <c r="AG974" t="s">
        <v>47</v>
      </c>
      <c r="AH974">
        <v>0</v>
      </c>
      <c r="AI974" t="s">
        <v>48</v>
      </c>
      <c r="AJ974">
        <v>981216.71340000001</v>
      </c>
      <c r="AK974">
        <v>7495.9260000000004</v>
      </c>
      <c r="AL974">
        <v>130.9</v>
      </c>
      <c r="AM974">
        <v>1002</v>
      </c>
      <c r="AN974" t="s">
        <v>49</v>
      </c>
      <c r="AO974" t="s">
        <v>50</v>
      </c>
      <c r="AP974" t="s">
        <v>51</v>
      </c>
      <c r="AR974">
        <f t="shared" si="245"/>
        <v>7495.9260000000004</v>
      </c>
      <c r="AS974">
        <f t="shared" si="246"/>
        <v>981216.71340000001</v>
      </c>
      <c r="AT974" s="2">
        <f t="shared" si="247"/>
        <v>20</v>
      </c>
      <c r="AU974" s="2">
        <f t="shared" si="248"/>
        <v>831298.19339999999</v>
      </c>
      <c r="AV974" s="3">
        <f t="shared" si="240"/>
        <v>1E-3</v>
      </c>
      <c r="AW974" s="2">
        <f t="shared" si="249"/>
        <v>415.64909670000003</v>
      </c>
      <c r="AX974" s="2">
        <f t="shared" si="241"/>
        <v>3.33</v>
      </c>
      <c r="AY974" s="2">
        <f t="shared" si="242"/>
        <v>0</v>
      </c>
      <c r="AZ974" s="2">
        <f t="shared" si="250"/>
        <v>83.129819340000012</v>
      </c>
      <c r="BA974" s="2">
        <f t="shared" si="251"/>
        <v>83.129819340000012</v>
      </c>
      <c r="BB974" s="2">
        <f t="shared" si="252"/>
        <v>166.25963868000002</v>
      </c>
      <c r="BC974" s="2">
        <f t="shared" si="253"/>
        <v>166.25963868000002</v>
      </c>
      <c r="BD974" s="2">
        <f t="shared" si="254"/>
        <v>249.38945802000001</v>
      </c>
      <c r="BE974" s="2">
        <f t="shared" si="255"/>
        <v>249.38945802000001</v>
      </c>
      <c r="BF974" s="2">
        <f t="shared" si="243"/>
        <v>1.4999999999999998</v>
      </c>
      <c r="BG974" s="2"/>
      <c r="BH974" s="2">
        <f t="shared" si="244"/>
        <v>182.88560254800004</v>
      </c>
    </row>
    <row r="975" spans="1:60" x14ac:dyDescent="0.25">
      <c r="A975">
        <v>289644</v>
      </c>
      <c r="B975">
        <v>149019918</v>
      </c>
      <c r="C975" t="s">
        <v>39</v>
      </c>
      <c r="D975">
        <v>2019</v>
      </c>
      <c r="E975">
        <v>0.1</v>
      </c>
      <c r="F975">
        <v>0</v>
      </c>
      <c r="G975">
        <v>0</v>
      </c>
      <c r="H975">
        <v>0</v>
      </c>
      <c r="I975">
        <v>1.23</v>
      </c>
      <c r="J975">
        <v>0</v>
      </c>
      <c r="K975">
        <v>0</v>
      </c>
      <c r="L975">
        <v>0.25</v>
      </c>
      <c r="M975" t="s">
        <v>1413</v>
      </c>
      <c r="N975">
        <v>3.33</v>
      </c>
      <c r="O975">
        <v>130.9</v>
      </c>
      <c r="P975" t="s">
        <v>41</v>
      </c>
      <c r="Q975" t="s">
        <v>42</v>
      </c>
      <c r="R975" t="s">
        <v>42</v>
      </c>
      <c r="S975" s="1">
        <v>43606.391041666699</v>
      </c>
      <c r="T975" t="s">
        <v>43</v>
      </c>
      <c r="U975" t="s">
        <v>44</v>
      </c>
      <c r="V975" t="s">
        <v>1414</v>
      </c>
      <c r="W975" s="1">
        <v>42331</v>
      </c>
      <c r="X975" s="1">
        <v>43189</v>
      </c>
      <c r="Y975">
        <v>1226185039</v>
      </c>
      <c r="AA975">
        <v>100100109503</v>
      </c>
      <c r="AF975" t="s">
        <v>64</v>
      </c>
      <c r="AG975" t="s">
        <v>47</v>
      </c>
      <c r="AH975">
        <v>0</v>
      </c>
      <c r="AI975" t="s">
        <v>48</v>
      </c>
      <c r="AJ975">
        <v>981216.71340000001</v>
      </c>
      <c r="AK975">
        <v>7495.9260000000004</v>
      </c>
      <c r="AL975">
        <v>130.9</v>
      </c>
      <c r="AM975">
        <v>1002</v>
      </c>
      <c r="AN975" t="s">
        <v>49</v>
      </c>
      <c r="AO975" t="s">
        <v>50</v>
      </c>
      <c r="AP975" t="s">
        <v>51</v>
      </c>
      <c r="AR975">
        <f t="shared" si="245"/>
        <v>7495.9260000000004</v>
      </c>
      <c r="AS975">
        <f t="shared" si="246"/>
        <v>981216.71340000001</v>
      </c>
      <c r="AT975" s="2">
        <f t="shared" si="247"/>
        <v>20</v>
      </c>
      <c r="AU975" s="2">
        <f t="shared" si="248"/>
        <v>831298.19339999999</v>
      </c>
      <c r="AV975" s="3">
        <f t="shared" si="240"/>
        <v>1E-3</v>
      </c>
      <c r="AW975" s="2">
        <f t="shared" si="249"/>
        <v>207.82454835000001</v>
      </c>
      <c r="AX975" s="2">
        <f t="shared" si="241"/>
        <v>3.33</v>
      </c>
      <c r="AY975" s="2">
        <f t="shared" si="242"/>
        <v>0</v>
      </c>
      <c r="AZ975" s="2">
        <f t="shared" si="250"/>
        <v>41.564909670000006</v>
      </c>
      <c r="BA975" s="2">
        <f t="shared" si="251"/>
        <v>41.564909670000006</v>
      </c>
      <c r="BB975" s="2">
        <f t="shared" si="252"/>
        <v>83.129819340000012</v>
      </c>
      <c r="BC975" s="2">
        <f t="shared" si="253"/>
        <v>83.129819340000012</v>
      </c>
      <c r="BD975" s="2">
        <f t="shared" si="254"/>
        <v>124.69472901</v>
      </c>
      <c r="BE975" s="2">
        <f t="shared" si="255"/>
        <v>124.69472901</v>
      </c>
      <c r="BF975" s="2">
        <f t="shared" si="243"/>
        <v>1.4999999999999998</v>
      </c>
      <c r="BG975" s="2"/>
      <c r="BH975" s="2">
        <f t="shared" si="244"/>
        <v>91.442801274000018</v>
      </c>
    </row>
    <row r="976" spans="1:60" x14ac:dyDescent="0.25">
      <c r="A976">
        <v>289645</v>
      </c>
      <c r="B976">
        <v>149019918</v>
      </c>
      <c r="C976" t="s">
        <v>39</v>
      </c>
      <c r="D976">
        <v>2019</v>
      </c>
      <c r="E976">
        <v>0.1</v>
      </c>
      <c r="F976">
        <v>0</v>
      </c>
      <c r="G976">
        <v>0</v>
      </c>
      <c r="H976">
        <v>0</v>
      </c>
      <c r="I976">
        <v>1.23</v>
      </c>
      <c r="J976">
        <v>0</v>
      </c>
      <c r="K976">
        <v>0</v>
      </c>
      <c r="L976">
        <v>0.25</v>
      </c>
      <c r="M976" t="s">
        <v>1413</v>
      </c>
      <c r="N976">
        <v>3.33</v>
      </c>
      <c r="O976">
        <v>130.9</v>
      </c>
      <c r="P976" t="s">
        <v>41</v>
      </c>
      <c r="Q976" t="s">
        <v>42</v>
      </c>
      <c r="R976" t="s">
        <v>42</v>
      </c>
      <c r="S976" s="1">
        <v>43606.390949074099</v>
      </c>
      <c r="T976" t="s">
        <v>43</v>
      </c>
      <c r="U976" t="s">
        <v>44</v>
      </c>
      <c r="V976" t="s">
        <v>1414</v>
      </c>
      <c r="W976" s="1">
        <v>42331</v>
      </c>
      <c r="X976" s="1">
        <v>43189</v>
      </c>
      <c r="Y976">
        <v>1226180197</v>
      </c>
      <c r="AA976">
        <v>100112909718</v>
      </c>
      <c r="AF976" t="s">
        <v>64</v>
      </c>
      <c r="AG976" t="s">
        <v>47</v>
      </c>
      <c r="AH976">
        <v>0</v>
      </c>
      <c r="AI976" t="s">
        <v>48</v>
      </c>
      <c r="AJ976">
        <v>981216.71340000001</v>
      </c>
      <c r="AK976">
        <v>7495.9260000000004</v>
      </c>
      <c r="AL976">
        <v>130.9</v>
      </c>
      <c r="AM976">
        <v>1002</v>
      </c>
      <c r="AN976" t="s">
        <v>49</v>
      </c>
      <c r="AO976" t="s">
        <v>50</v>
      </c>
      <c r="AP976" t="s">
        <v>51</v>
      </c>
      <c r="AR976">
        <f t="shared" si="245"/>
        <v>7495.9260000000004</v>
      </c>
      <c r="AS976">
        <f t="shared" si="246"/>
        <v>981216.71340000001</v>
      </c>
      <c r="AT976" s="2">
        <f t="shared" si="247"/>
        <v>20</v>
      </c>
      <c r="AU976" s="2">
        <f t="shared" si="248"/>
        <v>831298.19339999999</v>
      </c>
      <c r="AV976" s="3">
        <f t="shared" si="240"/>
        <v>1E-3</v>
      </c>
      <c r="AW976" s="2">
        <f t="shared" si="249"/>
        <v>207.82454835000001</v>
      </c>
      <c r="AX976" s="2">
        <f t="shared" si="241"/>
        <v>3.33</v>
      </c>
      <c r="AY976" s="2">
        <f t="shared" si="242"/>
        <v>0</v>
      </c>
      <c r="AZ976" s="2">
        <f t="shared" si="250"/>
        <v>41.564909670000006</v>
      </c>
      <c r="BA976" s="2">
        <f t="shared" si="251"/>
        <v>41.564909670000006</v>
      </c>
      <c r="BB976" s="2">
        <f t="shared" si="252"/>
        <v>83.129819340000012</v>
      </c>
      <c r="BC976" s="2">
        <f t="shared" si="253"/>
        <v>83.129819340000012</v>
      </c>
      <c r="BD976" s="2">
        <f t="shared" si="254"/>
        <v>124.69472901</v>
      </c>
      <c r="BE976" s="2">
        <f t="shared" si="255"/>
        <v>124.69472901</v>
      </c>
      <c r="BF976" s="2">
        <f t="shared" si="243"/>
        <v>1.4999999999999998</v>
      </c>
      <c r="BG976" s="2"/>
      <c r="BH976" s="2">
        <f t="shared" si="244"/>
        <v>91.442801274000018</v>
      </c>
    </row>
    <row r="977" spans="1:60" x14ac:dyDescent="0.25">
      <c r="A977">
        <v>289646</v>
      </c>
      <c r="B977">
        <v>149019918</v>
      </c>
      <c r="C977" t="s">
        <v>39</v>
      </c>
      <c r="D977">
        <v>2019</v>
      </c>
      <c r="E977">
        <v>0.1</v>
      </c>
      <c r="F977">
        <v>0</v>
      </c>
      <c r="G977">
        <v>0</v>
      </c>
      <c r="H977">
        <v>0</v>
      </c>
      <c r="I977">
        <v>2.4700000000000002</v>
      </c>
      <c r="J977">
        <v>0</v>
      </c>
      <c r="K977">
        <v>0</v>
      </c>
      <c r="L977">
        <v>0.5</v>
      </c>
      <c r="M977" t="s">
        <v>1413</v>
      </c>
      <c r="N977">
        <v>3.33</v>
      </c>
      <c r="O977">
        <v>130.9</v>
      </c>
      <c r="P977" t="s">
        <v>41</v>
      </c>
      <c r="Q977" t="s">
        <v>42</v>
      </c>
      <c r="R977" t="s">
        <v>42</v>
      </c>
      <c r="S977" s="1">
        <v>43606.393958333298</v>
      </c>
      <c r="T977" t="s">
        <v>43</v>
      </c>
      <c r="U977" t="s">
        <v>44</v>
      </c>
      <c r="V977" t="s">
        <v>1414</v>
      </c>
      <c r="W977" s="1">
        <v>42331</v>
      </c>
      <c r="Y977">
        <v>1226315967</v>
      </c>
      <c r="AA977">
        <v>2000111618545</v>
      </c>
      <c r="AF977" t="s">
        <v>64</v>
      </c>
      <c r="AG977" t="s">
        <v>47</v>
      </c>
      <c r="AH977">
        <v>0</v>
      </c>
      <c r="AI977" t="s">
        <v>48</v>
      </c>
      <c r="AJ977">
        <v>981216.71340000001</v>
      </c>
      <c r="AK977">
        <v>7495.9260000000004</v>
      </c>
      <c r="AL977">
        <v>130.9</v>
      </c>
      <c r="AM977">
        <v>1002</v>
      </c>
      <c r="AN977" t="s">
        <v>49</v>
      </c>
      <c r="AO977" t="s">
        <v>50</v>
      </c>
      <c r="AP977" t="s">
        <v>51</v>
      </c>
      <c r="AR977">
        <f t="shared" si="245"/>
        <v>7495.9260000000004</v>
      </c>
      <c r="AS977">
        <f t="shared" si="246"/>
        <v>981216.71340000001</v>
      </c>
      <c r="AT977" s="2">
        <f t="shared" si="247"/>
        <v>20</v>
      </c>
      <c r="AU977" s="2">
        <f t="shared" si="248"/>
        <v>831298.19339999999</v>
      </c>
      <c r="AV977" s="3">
        <f t="shared" si="240"/>
        <v>1E-3</v>
      </c>
      <c r="AW977" s="2">
        <f t="shared" si="249"/>
        <v>415.64909670000003</v>
      </c>
      <c r="AX977" s="2">
        <f t="shared" si="241"/>
        <v>3.33</v>
      </c>
      <c r="AY977" s="2">
        <f t="shared" si="242"/>
        <v>0</v>
      </c>
      <c r="AZ977" s="2">
        <f t="shared" si="250"/>
        <v>83.129819340000012</v>
      </c>
      <c r="BA977" s="2">
        <f t="shared" si="251"/>
        <v>83.129819340000012</v>
      </c>
      <c r="BB977" s="2">
        <f t="shared" si="252"/>
        <v>166.25963868000002</v>
      </c>
      <c r="BC977" s="2">
        <f t="shared" si="253"/>
        <v>166.25963868000002</v>
      </c>
      <c r="BD977" s="2">
        <f t="shared" si="254"/>
        <v>249.38945802000001</v>
      </c>
      <c r="BE977" s="2">
        <f t="shared" si="255"/>
        <v>249.38945802000001</v>
      </c>
      <c r="BF977" s="2">
        <f t="shared" si="243"/>
        <v>1.4999999999999998</v>
      </c>
      <c r="BG977" s="2"/>
      <c r="BH977" s="2">
        <f t="shared" si="244"/>
        <v>182.88560254800004</v>
      </c>
    </row>
    <row r="978" spans="1:60" x14ac:dyDescent="0.25">
      <c r="A978">
        <v>270297</v>
      </c>
      <c r="B978">
        <v>124501745</v>
      </c>
      <c r="C978" t="s">
        <v>39</v>
      </c>
      <c r="D978">
        <v>2019</v>
      </c>
      <c r="E978">
        <v>0.1</v>
      </c>
      <c r="F978">
        <v>179</v>
      </c>
      <c r="G978">
        <v>175</v>
      </c>
      <c r="H978">
        <v>0</v>
      </c>
      <c r="I978">
        <v>174594.09</v>
      </c>
      <c r="J978">
        <v>0</v>
      </c>
      <c r="K978">
        <v>0</v>
      </c>
      <c r="L978">
        <v>0.33333000000000002</v>
      </c>
      <c r="M978" t="s">
        <v>1415</v>
      </c>
      <c r="N978">
        <v>353668</v>
      </c>
      <c r="O978">
        <v>310</v>
      </c>
      <c r="P978" t="s">
        <v>41</v>
      </c>
      <c r="Q978" t="s">
        <v>42</v>
      </c>
      <c r="R978" t="s">
        <v>42</v>
      </c>
      <c r="S978" s="1">
        <v>43606.3995138889</v>
      </c>
      <c r="T978" t="s">
        <v>43</v>
      </c>
      <c r="U978" t="s">
        <v>44</v>
      </c>
      <c r="V978" t="s">
        <v>1416</v>
      </c>
      <c r="W978" s="1">
        <v>35786</v>
      </c>
      <c r="Y978">
        <v>1226588529</v>
      </c>
      <c r="AA978">
        <v>100057019666</v>
      </c>
      <c r="AF978" t="s">
        <v>46</v>
      </c>
      <c r="AG978" t="s">
        <v>161</v>
      </c>
      <c r="AH978">
        <v>0</v>
      </c>
      <c r="AI978" t="s">
        <v>148</v>
      </c>
      <c r="AJ978">
        <v>859472.30299999996</v>
      </c>
      <c r="AK978">
        <v>2772.4913000000001</v>
      </c>
      <c r="AL978">
        <v>310</v>
      </c>
      <c r="AM978">
        <v>4001</v>
      </c>
      <c r="AN978" t="s">
        <v>1417</v>
      </c>
      <c r="AO978" t="s">
        <v>150</v>
      </c>
      <c r="AP978" t="s">
        <v>151</v>
      </c>
      <c r="AR978">
        <f t="shared" si="245"/>
        <v>2772.4913000000001</v>
      </c>
      <c r="AS978">
        <f t="shared" si="246"/>
        <v>859472.30299999996</v>
      </c>
      <c r="AT978" s="2">
        <f t="shared" si="247"/>
        <v>0</v>
      </c>
      <c r="AU978" s="2">
        <f t="shared" si="248"/>
        <v>859472.30299999996</v>
      </c>
      <c r="AV978" s="3">
        <f t="shared" si="240"/>
        <v>5.0000000000000001E-3</v>
      </c>
      <c r="AW978" s="2">
        <f t="shared" si="249"/>
        <v>1432.43951379495</v>
      </c>
      <c r="AX978" s="2">
        <f t="shared" si="241"/>
        <v>353668</v>
      </c>
      <c r="AY978" s="2">
        <f t="shared" si="242"/>
        <v>179</v>
      </c>
      <c r="AZ978" s="2">
        <f t="shared" si="250"/>
        <v>429.68790275899005</v>
      </c>
      <c r="BA978" s="2">
        <f t="shared" si="251"/>
        <v>429.68790275899005</v>
      </c>
      <c r="BB978" s="2">
        <f t="shared" si="252"/>
        <v>680.3758055179801</v>
      </c>
      <c r="BC978" s="2">
        <f t="shared" si="253"/>
        <v>680.3758055179801</v>
      </c>
      <c r="BD978" s="2">
        <f t="shared" si="254"/>
        <v>931.06370827697003</v>
      </c>
      <c r="BE978" s="2">
        <f t="shared" si="255"/>
        <v>931.06370827697003</v>
      </c>
      <c r="BF978" s="2">
        <f t="shared" si="243"/>
        <v>1.3684550519372709</v>
      </c>
      <c r="BG978" s="2"/>
      <c r="BH978" s="2">
        <f t="shared" si="244"/>
        <v>748.4133860697782</v>
      </c>
    </row>
    <row r="979" spans="1:60" x14ac:dyDescent="0.25">
      <c r="A979">
        <v>270298</v>
      </c>
      <c r="B979">
        <v>124501745</v>
      </c>
      <c r="C979" t="s">
        <v>39</v>
      </c>
      <c r="D979">
        <v>2019</v>
      </c>
      <c r="E979">
        <v>0.1</v>
      </c>
      <c r="F979">
        <v>179</v>
      </c>
      <c r="G979">
        <v>175</v>
      </c>
      <c r="H979">
        <v>0</v>
      </c>
      <c r="I979">
        <v>174594.09</v>
      </c>
      <c r="J979">
        <v>0</v>
      </c>
      <c r="K979">
        <v>0</v>
      </c>
      <c r="L979">
        <v>0.33333000000000002</v>
      </c>
      <c r="M979" t="s">
        <v>1415</v>
      </c>
      <c r="N979">
        <v>353668</v>
      </c>
      <c r="O979">
        <v>310</v>
      </c>
      <c r="P979" t="s">
        <v>41</v>
      </c>
      <c r="Q979" t="s">
        <v>42</v>
      </c>
      <c r="R979" t="s">
        <v>42</v>
      </c>
      <c r="S979" s="1">
        <v>43606.392893518503</v>
      </c>
      <c r="T979" t="s">
        <v>43</v>
      </c>
      <c r="U979" t="s">
        <v>44</v>
      </c>
      <c r="V979" t="s">
        <v>1416</v>
      </c>
      <c r="W979" s="1">
        <v>35786</v>
      </c>
      <c r="Y979">
        <v>1226270360</v>
      </c>
      <c r="AA979">
        <v>100060635407</v>
      </c>
      <c r="AF979" t="s">
        <v>46</v>
      </c>
      <c r="AG979" t="s">
        <v>161</v>
      </c>
      <c r="AH979">
        <v>0</v>
      </c>
      <c r="AI979" t="s">
        <v>148</v>
      </c>
      <c r="AJ979">
        <v>859472.30299999996</v>
      </c>
      <c r="AK979">
        <v>2772.4913000000001</v>
      </c>
      <c r="AL979">
        <v>310</v>
      </c>
      <c r="AM979">
        <v>4001</v>
      </c>
      <c r="AN979" t="s">
        <v>1417</v>
      </c>
      <c r="AO979" t="s">
        <v>150</v>
      </c>
      <c r="AP979" t="s">
        <v>151</v>
      </c>
      <c r="AR979">
        <f t="shared" si="245"/>
        <v>2772.4913000000001</v>
      </c>
      <c r="AS979">
        <f t="shared" si="246"/>
        <v>859472.30299999996</v>
      </c>
      <c r="AT979" s="2">
        <f t="shared" si="247"/>
        <v>0</v>
      </c>
      <c r="AU979" s="2">
        <f t="shared" si="248"/>
        <v>859472.30299999996</v>
      </c>
      <c r="AV979" s="3">
        <f t="shared" si="240"/>
        <v>5.0000000000000001E-3</v>
      </c>
      <c r="AW979" s="2">
        <f t="shared" si="249"/>
        <v>1432.43951379495</v>
      </c>
      <c r="AX979" s="2">
        <f t="shared" si="241"/>
        <v>353668</v>
      </c>
      <c r="AY979" s="2">
        <f t="shared" si="242"/>
        <v>179</v>
      </c>
      <c r="AZ979" s="2">
        <f t="shared" si="250"/>
        <v>429.68790275899005</v>
      </c>
      <c r="BA979" s="2">
        <f t="shared" si="251"/>
        <v>429.68790275899005</v>
      </c>
      <c r="BB979" s="2">
        <f t="shared" si="252"/>
        <v>680.3758055179801</v>
      </c>
      <c r="BC979" s="2">
        <f t="shared" si="253"/>
        <v>680.3758055179801</v>
      </c>
      <c r="BD979" s="2">
        <f t="shared" si="254"/>
        <v>931.06370827697003</v>
      </c>
      <c r="BE979" s="2">
        <f t="shared" si="255"/>
        <v>931.06370827697003</v>
      </c>
      <c r="BF979" s="2">
        <f t="shared" si="243"/>
        <v>1.3684550519372709</v>
      </c>
      <c r="BG979" s="2"/>
      <c r="BH979" s="2">
        <f t="shared" si="244"/>
        <v>748.4133860697782</v>
      </c>
    </row>
    <row r="980" spans="1:60" x14ac:dyDescent="0.25">
      <c r="A980">
        <v>270299</v>
      </c>
      <c r="B980">
        <v>124501745</v>
      </c>
      <c r="C980" t="s">
        <v>39</v>
      </c>
      <c r="D980">
        <v>2019</v>
      </c>
      <c r="E980">
        <v>0.1</v>
      </c>
      <c r="F980">
        <v>179</v>
      </c>
      <c r="G980">
        <v>175</v>
      </c>
      <c r="H980">
        <v>0</v>
      </c>
      <c r="I980">
        <v>174594.09</v>
      </c>
      <c r="J980">
        <v>0</v>
      </c>
      <c r="K980">
        <v>0</v>
      </c>
      <c r="L980">
        <v>0.33333000000000002</v>
      </c>
      <c r="M980" t="s">
        <v>1415</v>
      </c>
      <c r="N980">
        <v>353668</v>
      </c>
      <c r="O980">
        <v>310</v>
      </c>
      <c r="P980" t="s">
        <v>41</v>
      </c>
      <c r="Q980" t="s">
        <v>42</v>
      </c>
      <c r="R980" t="s">
        <v>42</v>
      </c>
      <c r="S980" s="1">
        <v>43606.395428240699</v>
      </c>
      <c r="T980" t="s">
        <v>43</v>
      </c>
      <c r="U980" t="s">
        <v>44</v>
      </c>
      <c r="V980" t="s">
        <v>1416</v>
      </c>
      <c r="W980" s="1">
        <v>35786</v>
      </c>
      <c r="Y980">
        <v>1226380589</v>
      </c>
      <c r="AA980">
        <v>100119533775</v>
      </c>
      <c r="AF980" t="s">
        <v>46</v>
      </c>
      <c r="AG980" t="s">
        <v>161</v>
      </c>
      <c r="AH980">
        <v>0</v>
      </c>
      <c r="AI980" t="s">
        <v>148</v>
      </c>
      <c r="AJ980">
        <v>859472.30299999996</v>
      </c>
      <c r="AK980">
        <v>2772.4913000000001</v>
      </c>
      <c r="AL980">
        <v>310</v>
      </c>
      <c r="AM980">
        <v>4001</v>
      </c>
      <c r="AN980" t="s">
        <v>1417</v>
      </c>
      <c r="AO980" t="s">
        <v>150</v>
      </c>
      <c r="AP980" t="s">
        <v>151</v>
      </c>
      <c r="AR980">
        <f t="shared" si="245"/>
        <v>2772.4913000000001</v>
      </c>
      <c r="AS980">
        <f t="shared" si="246"/>
        <v>859472.30299999996</v>
      </c>
      <c r="AT980" s="2">
        <f t="shared" si="247"/>
        <v>0</v>
      </c>
      <c r="AU980" s="2">
        <f t="shared" si="248"/>
        <v>859472.30299999996</v>
      </c>
      <c r="AV980" s="3">
        <f t="shared" si="240"/>
        <v>5.0000000000000001E-3</v>
      </c>
      <c r="AW980" s="2">
        <f t="shared" si="249"/>
        <v>1432.43951379495</v>
      </c>
      <c r="AX980" s="2">
        <f t="shared" si="241"/>
        <v>353668</v>
      </c>
      <c r="AY980" s="2">
        <f t="shared" si="242"/>
        <v>179</v>
      </c>
      <c r="AZ980" s="2">
        <f t="shared" si="250"/>
        <v>429.68790275899005</v>
      </c>
      <c r="BA980" s="2">
        <f t="shared" si="251"/>
        <v>429.68790275899005</v>
      </c>
      <c r="BB980" s="2">
        <f t="shared" si="252"/>
        <v>680.3758055179801</v>
      </c>
      <c r="BC980" s="2">
        <f t="shared" si="253"/>
        <v>680.3758055179801</v>
      </c>
      <c r="BD980" s="2">
        <f t="shared" si="254"/>
        <v>931.06370827697003</v>
      </c>
      <c r="BE980" s="2">
        <f t="shared" si="255"/>
        <v>931.06370827697003</v>
      </c>
      <c r="BF980" s="2">
        <f t="shared" si="243"/>
        <v>1.3684550519372709</v>
      </c>
      <c r="BG980" s="2"/>
      <c r="BH980" s="2">
        <f t="shared" si="244"/>
        <v>748.4133860697782</v>
      </c>
    </row>
    <row r="981" spans="1:60" x14ac:dyDescent="0.25">
      <c r="A981">
        <v>251752</v>
      </c>
      <c r="B981">
        <v>54274241</v>
      </c>
      <c r="C981" t="s">
        <v>39</v>
      </c>
      <c r="D981">
        <v>2019</v>
      </c>
      <c r="E981">
        <v>1</v>
      </c>
      <c r="F981">
        <v>11633</v>
      </c>
      <c r="G981">
        <v>11349</v>
      </c>
      <c r="H981">
        <v>0</v>
      </c>
      <c r="I981">
        <v>1134866.6000000001</v>
      </c>
      <c r="J981">
        <v>0</v>
      </c>
      <c r="K981">
        <v>0</v>
      </c>
      <c r="L981">
        <v>1</v>
      </c>
      <c r="M981" t="s">
        <v>1418</v>
      </c>
      <c r="N981">
        <v>766284</v>
      </c>
      <c r="O981">
        <v>371.3</v>
      </c>
      <c r="P981" t="s">
        <v>41</v>
      </c>
      <c r="Q981" t="s">
        <v>42</v>
      </c>
      <c r="R981" t="s">
        <v>42</v>
      </c>
      <c r="S981" s="1">
        <v>43606.390682870398</v>
      </c>
      <c r="T981" t="s">
        <v>43</v>
      </c>
      <c r="U981" t="s">
        <v>44</v>
      </c>
      <c r="V981" t="s">
        <v>1419</v>
      </c>
      <c r="W981" s="1">
        <v>35871</v>
      </c>
      <c r="Y981">
        <v>1226167411</v>
      </c>
      <c r="AA981">
        <v>100134399620</v>
      </c>
      <c r="AF981" t="s">
        <v>146</v>
      </c>
      <c r="AG981" t="s">
        <v>147</v>
      </c>
      <c r="AH981">
        <v>0</v>
      </c>
      <c r="AI981" t="s">
        <v>148</v>
      </c>
      <c r="AJ981">
        <v>1157781.5707</v>
      </c>
      <c r="AK981">
        <v>3118.1835999999998</v>
      </c>
      <c r="AL981">
        <v>371.3</v>
      </c>
      <c r="AM981">
        <v>4001</v>
      </c>
      <c r="AN981" t="s">
        <v>149</v>
      </c>
      <c r="AO981" t="s">
        <v>150</v>
      </c>
      <c r="AP981" t="s">
        <v>151</v>
      </c>
      <c r="AR981">
        <f t="shared" si="245"/>
        <v>3118.1835999999998</v>
      </c>
      <c r="AS981">
        <f t="shared" si="246"/>
        <v>1157781.5707</v>
      </c>
      <c r="AT981" s="2">
        <f t="shared" si="247"/>
        <v>0</v>
      </c>
      <c r="AU981" s="2">
        <f t="shared" si="248"/>
        <v>1157781.5707</v>
      </c>
      <c r="AV981" s="3">
        <f t="shared" si="240"/>
        <v>5.0000000000000001E-3</v>
      </c>
      <c r="AW981" s="2">
        <f t="shared" si="249"/>
        <v>5788.9078534999999</v>
      </c>
      <c r="AX981" s="2">
        <f t="shared" si="241"/>
        <v>766284</v>
      </c>
      <c r="AY981" s="2">
        <f t="shared" si="242"/>
        <v>11633</v>
      </c>
      <c r="AZ981" s="2">
        <f t="shared" si="250"/>
        <v>5788.9078534999999</v>
      </c>
      <c r="BA981" s="2">
        <f t="shared" si="251"/>
        <v>5788.9078534999999</v>
      </c>
      <c r="BB981" s="2">
        <f t="shared" si="252"/>
        <v>5788.9078534999999</v>
      </c>
      <c r="BC981" s="2">
        <f t="shared" si="253"/>
        <v>5788.9078534999999</v>
      </c>
      <c r="BD981" s="2">
        <f t="shared" si="254"/>
        <v>5788.9078534999999</v>
      </c>
      <c r="BE981" s="2">
        <f t="shared" si="255"/>
        <v>5788.9078534999999</v>
      </c>
      <c r="BF981" s="2">
        <f t="shared" si="243"/>
        <v>1</v>
      </c>
      <c r="BG981" s="2"/>
      <c r="BH981" s="2">
        <f t="shared" si="244"/>
        <v>5788.9078534999999</v>
      </c>
    </row>
    <row r="982" spans="1:60" x14ac:dyDescent="0.25">
      <c r="A982">
        <v>302382</v>
      </c>
      <c r="B982">
        <v>160020368</v>
      </c>
      <c r="C982" t="s">
        <v>39</v>
      </c>
      <c r="D982">
        <v>2019</v>
      </c>
      <c r="E982">
        <v>0.1</v>
      </c>
      <c r="F982">
        <v>100</v>
      </c>
      <c r="G982">
        <v>24</v>
      </c>
      <c r="H982">
        <v>74</v>
      </c>
      <c r="I982">
        <v>98129.57</v>
      </c>
      <c r="J982">
        <v>0</v>
      </c>
      <c r="K982">
        <v>0</v>
      </c>
      <c r="L982">
        <v>0.33333000000000002</v>
      </c>
      <c r="M982" t="s">
        <v>1420</v>
      </c>
      <c r="N982">
        <v>198777</v>
      </c>
      <c r="O982">
        <v>64.2</v>
      </c>
      <c r="P982" t="s">
        <v>58</v>
      </c>
      <c r="Q982" t="s">
        <v>42</v>
      </c>
      <c r="R982" t="s">
        <v>42</v>
      </c>
      <c r="S982" s="1">
        <v>43606.389895833301</v>
      </c>
      <c r="T982" t="s">
        <v>43</v>
      </c>
      <c r="U982" t="s">
        <v>44</v>
      </c>
      <c r="V982" t="s">
        <v>1421</v>
      </c>
      <c r="W982" s="1">
        <v>40123</v>
      </c>
      <c r="Y982">
        <v>1226131993</v>
      </c>
      <c r="AA982">
        <v>100053999209</v>
      </c>
      <c r="AD982" t="s">
        <v>62</v>
      </c>
      <c r="AF982" t="s">
        <v>64</v>
      </c>
      <c r="AG982" t="s">
        <v>47</v>
      </c>
      <c r="AH982">
        <v>0</v>
      </c>
      <c r="AI982" t="s">
        <v>48</v>
      </c>
      <c r="AJ982">
        <v>483421.04379999998</v>
      </c>
      <c r="AK982">
        <v>7529.9228000000003</v>
      </c>
      <c r="AL982">
        <v>64.2</v>
      </c>
      <c r="AM982">
        <v>1002</v>
      </c>
      <c r="AN982" t="s">
        <v>49</v>
      </c>
      <c r="AO982" t="s">
        <v>50</v>
      </c>
      <c r="AP982" t="s">
        <v>51</v>
      </c>
      <c r="AR982">
        <f t="shared" si="245"/>
        <v>7529.9228000000003</v>
      </c>
      <c r="AS982">
        <f t="shared" si="246"/>
        <v>483421.04379999998</v>
      </c>
      <c r="AT982" s="2">
        <f t="shared" si="247"/>
        <v>20</v>
      </c>
      <c r="AU982" s="2">
        <f t="shared" si="248"/>
        <v>332822.58779999998</v>
      </c>
      <c r="AV982" s="3">
        <f t="shared" si="240"/>
        <v>1E-3</v>
      </c>
      <c r="AW982" s="2">
        <f t="shared" si="249"/>
        <v>110.93975319137401</v>
      </c>
      <c r="AX982" s="2">
        <f t="shared" si="241"/>
        <v>198777</v>
      </c>
      <c r="AY982" s="2" t="str">
        <f t="shared" si="242"/>
        <v>льгота</v>
      </c>
      <c r="AZ982" s="2">
        <f t="shared" si="250"/>
        <v>110.93975319137401</v>
      </c>
      <c r="BA982" s="2" t="str">
        <f t="shared" si="251"/>
        <v>льгота</v>
      </c>
      <c r="BB982" s="2">
        <f t="shared" si="252"/>
        <v>110.93975319137401</v>
      </c>
      <c r="BC982" s="2" t="str">
        <f t="shared" si="253"/>
        <v>льгота</v>
      </c>
      <c r="BD982" s="2">
        <f t="shared" si="254"/>
        <v>110.93975319137401</v>
      </c>
      <c r="BE982" s="2" t="str">
        <f t="shared" si="255"/>
        <v>льгота</v>
      </c>
      <c r="BF982" s="2" t="str">
        <f t="shared" si="243"/>
        <v>льгота</v>
      </c>
      <c r="BG982" s="2"/>
      <c r="BH982" s="2" t="str">
        <f t="shared" si="244"/>
        <v>льгота</v>
      </c>
    </row>
    <row r="983" spans="1:60" x14ac:dyDescent="0.25">
      <c r="A983">
        <v>302383</v>
      </c>
      <c r="B983">
        <v>160020368</v>
      </c>
      <c r="C983" t="s">
        <v>39</v>
      </c>
      <c r="D983">
        <v>2019</v>
      </c>
      <c r="E983">
        <v>0.1</v>
      </c>
      <c r="F983">
        <v>100</v>
      </c>
      <c r="G983">
        <v>0</v>
      </c>
      <c r="H983">
        <v>98</v>
      </c>
      <c r="I983">
        <v>98129.57</v>
      </c>
      <c r="J983">
        <v>0</v>
      </c>
      <c r="K983">
        <v>0</v>
      </c>
      <c r="L983">
        <v>0.33333000000000002</v>
      </c>
      <c r="M983" t="s">
        <v>1420</v>
      </c>
      <c r="N983">
        <v>198777</v>
      </c>
      <c r="O983">
        <v>64.2</v>
      </c>
      <c r="P983" t="s">
        <v>58</v>
      </c>
      <c r="Q983" t="s">
        <v>42</v>
      </c>
      <c r="R983" t="s">
        <v>42</v>
      </c>
      <c r="S983" s="1">
        <v>43606.395208333299</v>
      </c>
      <c r="T983" t="s">
        <v>43</v>
      </c>
      <c r="U983" t="s">
        <v>44</v>
      </c>
      <c r="V983" t="s">
        <v>1421</v>
      </c>
      <c r="W983" s="1">
        <v>40123</v>
      </c>
      <c r="Y983">
        <v>1226370480</v>
      </c>
      <c r="AA983">
        <v>100122137559</v>
      </c>
      <c r="AD983" t="s">
        <v>62</v>
      </c>
      <c r="AF983" t="s">
        <v>64</v>
      </c>
      <c r="AG983" t="s">
        <v>47</v>
      </c>
      <c r="AH983">
        <v>0</v>
      </c>
      <c r="AI983" t="s">
        <v>48</v>
      </c>
      <c r="AJ983">
        <v>483421.04379999998</v>
      </c>
      <c r="AK983">
        <v>7529.9228000000003</v>
      </c>
      <c r="AL983">
        <v>64.2</v>
      </c>
      <c r="AM983">
        <v>1002</v>
      </c>
      <c r="AN983" t="s">
        <v>49</v>
      </c>
      <c r="AO983" t="s">
        <v>50</v>
      </c>
      <c r="AP983" t="s">
        <v>51</v>
      </c>
      <c r="AR983">
        <f t="shared" si="245"/>
        <v>7529.9228000000003</v>
      </c>
      <c r="AS983">
        <f t="shared" si="246"/>
        <v>483421.04379999998</v>
      </c>
      <c r="AT983" s="2">
        <f t="shared" si="247"/>
        <v>20</v>
      </c>
      <c r="AU983" s="2">
        <f t="shared" si="248"/>
        <v>332822.58779999998</v>
      </c>
      <c r="AV983" s="3">
        <f t="shared" si="240"/>
        <v>1E-3</v>
      </c>
      <c r="AW983" s="2">
        <f t="shared" si="249"/>
        <v>110.93975319137401</v>
      </c>
      <c r="AX983" s="2">
        <f t="shared" si="241"/>
        <v>198777</v>
      </c>
      <c r="AY983" s="2" t="str">
        <f t="shared" si="242"/>
        <v>льгота</v>
      </c>
      <c r="AZ983" s="2">
        <f t="shared" si="250"/>
        <v>110.93975319137401</v>
      </c>
      <c r="BA983" s="2" t="str">
        <f t="shared" si="251"/>
        <v>льгота</v>
      </c>
      <c r="BB983" s="2">
        <f t="shared" si="252"/>
        <v>110.93975319137401</v>
      </c>
      <c r="BC983" s="2" t="str">
        <f t="shared" si="253"/>
        <v>льгота</v>
      </c>
      <c r="BD983" s="2">
        <f t="shared" si="254"/>
        <v>110.93975319137401</v>
      </c>
      <c r="BE983" s="2" t="str">
        <f t="shared" si="255"/>
        <v>льгота</v>
      </c>
      <c r="BF983" s="2" t="str">
        <f t="shared" si="243"/>
        <v>льгота</v>
      </c>
      <c r="BG983" s="2"/>
      <c r="BH983" s="2" t="str">
        <f t="shared" si="244"/>
        <v>льгота</v>
      </c>
    </row>
    <row r="984" spans="1:60" x14ac:dyDescent="0.25">
      <c r="A984">
        <v>302384</v>
      </c>
      <c r="B984">
        <v>160020368</v>
      </c>
      <c r="C984" t="s">
        <v>39</v>
      </c>
      <c r="D984">
        <v>2019</v>
      </c>
      <c r="E984">
        <v>0.1</v>
      </c>
      <c r="F984">
        <v>100</v>
      </c>
      <c r="G984">
        <v>98</v>
      </c>
      <c r="H984">
        <v>0</v>
      </c>
      <c r="I984">
        <v>98129.57</v>
      </c>
      <c r="J984">
        <v>0</v>
      </c>
      <c r="K984">
        <v>0</v>
      </c>
      <c r="L984">
        <v>0.33333000000000002</v>
      </c>
      <c r="M984" t="s">
        <v>1420</v>
      </c>
      <c r="N984">
        <v>198777</v>
      </c>
      <c r="O984">
        <v>64.2</v>
      </c>
      <c r="P984" t="s">
        <v>41</v>
      </c>
      <c r="Q984" t="s">
        <v>42</v>
      </c>
      <c r="R984" t="s">
        <v>42</v>
      </c>
      <c r="S984" s="1">
        <v>43606.391006944403</v>
      </c>
      <c r="T984" t="s">
        <v>43</v>
      </c>
      <c r="U984" t="s">
        <v>44</v>
      </c>
      <c r="V984" t="s">
        <v>1421</v>
      </c>
      <c r="W984" s="1">
        <v>40123</v>
      </c>
      <c r="Y984">
        <v>1226183116</v>
      </c>
      <c r="AA984">
        <v>100191425188</v>
      </c>
      <c r="AF984" t="s">
        <v>64</v>
      </c>
      <c r="AG984" t="s">
        <v>47</v>
      </c>
      <c r="AH984">
        <v>0</v>
      </c>
      <c r="AI984" t="s">
        <v>48</v>
      </c>
      <c r="AJ984">
        <v>483421.04379999998</v>
      </c>
      <c r="AK984">
        <v>7529.9228000000003</v>
      </c>
      <c r="AL984">
        <v>64.2</v>
      </c>
      <c r="AM984">
        <v>1002</v>
      </c>
      <c r="AN984" t="s">
        <v>49</v>
      </c>
      <c r="AO984" t="s">
        <v>50</v>
      </c>
      <c r="AP984" t="s">
        <v>51</v>
      </c>
      <c r="AR984">
        <f t="shared" si="245"/>
        <v>7529.9228000000003</v>
      </c>
      <c r="AS984">
        <f t="shared" si="246"/>
        <v>483421.04379999998</v>
      </c>
      <c r="AT984" s="2">
        <f t="shared" si="247"/>
        <v>20</v>
      </c>
      <c r="AU984" s="2">
        <f t="shared" si="248"/>
        <v>332822.58779999998</v>
      </c>
      <c r="AV984" s="3">
        <f t="shared" si="240"/>
        <v>1E-3</v>
      </c>
      <c r="AW984" s="2">
        <f t="shared" si="249"/>
        <v>110.93975319137401</v>
      </c>
      <c r="AX984" s="2">
        <f t="shared" si="241"/>
        <v>198777</v>
      </c>
      <c r="AY984" s="2">
        <f t="shared" si="242"/>
        <v>100</v>
      </c>
      <c r="AZ984" s="2">
        <f t="shared" si="250"/>
        <v>102.1879506382748</v>
      </c>
      <c r="BA984" s="2">
        <f t="shared" si="251"/>
        <v>102.1879506382748</v>
      </c>
      <c r="BB984" s="2">
        <f t="shared" si="252"/>
        <v>104.3759012765496</v>
      </c>
      <c r="BC984" s="2">
        <f t="shared" si="253"/>
        <v>104.3759012765496</v>
      </c>
      <c r="BD984" s="2">
        <f t="shared" si="254"/>
        <v>106.56385191482441</v>
      </c>
      <c r="BE984" s="2">
        <f t="shared" si="255"/>
        <v>106.56385191482441</v>
      </c>
      <c r="BF984" s="2">
        <f t="shared" si="243"/>
        <v>1.0209622203163327</v>
      </c>
      <c r="BG984" s="2"/>
      <c r="BH984" s="2">
        <f t="shared" si="244"/>
        <v>106.56385191482441</v>
      </c>
    </row>
    <row r="985" spans="1:60" x14ac:dyDescent="0.25">
      <c r="A985">
        <v>277956</v>
      </c>
      <c r="B985">
        <v>126785122</v>
      </c>
      <c r="C985" t="s">
        <v>39</v>
      </c>
      <c r="D985">
        <v>2019</v>
      </c>
      <c r="E985">
        <v>0.1</v>
      </c>
      <c r="F985">
        <v>0</v>
      </c>
      <c r="G985">
        <v>0</v>
      </c>
      <c r="H985">
        <v>0</v>
      </c>
      <c r="I985">
        <v>1.64</v>
      </c>
      <c r="J985">
        <v>0</v>
      </c>
      <c r="K985">
        <v>0</v>
      </c>
      <c r="L985">
        <v>0.33333000000000002</v>
      </c>
      <c r="M985" t="s">
        <v>1422</v>
      </c>
      <c r="N985">
        <v>3.33</v>
      </c>
      <c r="O985">
        <v>58.6</v>
      </c>
      <c r="P985" t="s">
        <v>41</v>
      </c>
      <c r="Q985" t="s">
        <v>42</v>
      </c>
      <c r="R985" t="s">
        <v>42</v>
      </c>
      <c r="S985" s="1">
        <v>43606.388657407399</v>
      </c>
      <c r="T985" t="s">
        <v>43</v>
      </c>
      <c r="U985" t="s">
        <v>44</v>
      </c>
      <c r="V985" t="s">
        <v>1423</v>
      </c>
      <c r="W985" s="1">
        <v>39865</v>
      </c>
      <c r="Y985">
        <v>1226073485</v>
      </c>
      <c r="AA985">
        <v>100058740455</v>
      </c>
      <c r="AF985" t="s">
        <v>46</v>
      </c>
      <c r="AG985" t="s">
        <v>47</v>
      </c>
      <c r="AH985">
        <v>0</v>
      </c>
      <c r="AI985" t="s">
        <v>48</v>
      </c>
      <c r="AJ985">
        <v>441563.3763</v>
      </c>
      <c r="AK985">
        <v>7535.2111999999997</v>
      </c>
      <c r="AL985">
        <v>58.6</v>
      </c>
      <c r="AM985">
        <v>1002</v>
      </c>
      <c r="AN985" t="s">
        <v>49</v>
      </c>
      <c r="AO985" t="s">
        <v>50</v>
      </c>
      <c r="AP985" t="s">
        <v>51</v>
      </c>
      <c r="AR985">
        <f t="shared" si="245"/>
        <v>7535.2111999999997</v>
      </c>
      <c r="AS985">
        <f t="shared" si="246"/>
        <v>441563.3763</v>
      </c>
      <c r="AT985" s="2">
        <f t="shared" si="247"/>
        <v>20</v>
      </c>
      <c r="AU985" s="2">
        <f t="shared" si="248"/>
        <v>290859.15230000002</v>
      </c>
      <c r="AV985" s="3">
        <f t="shared" si="240"/>
        <v>1E-3</v>
      </c>
      <c r="AW985" s="2">
        <f t="shared" si="249"/>
        <v>96.952081236159003</v>
      </c>
      <c r="AX985" s="2">
        <f t="shared" si="241"/>
        <v>3.33</v>
      </c>
      <c r="AY985" s="2">
        <f t="shared" si="242"/>
        <v>0</v>
      </c>
      <c r="AZ985" s="2">
        <f t="shared" si="250"/>
        <v>19.390416247231801</v>
      </c>
      <c r="BA985" s="2">
        <f t="shared" si="251"/>
        <v>19.390416247231801</v>
      </c>
      <c r="BB985" s="2">
        <f t="shared" si="252"/>
        <v>38.780832494463603</v>
      </c>
      <c r="BC985" s="2">
        <f t="shared" si="253"/>
        <v>38.780832494463603</v>
      </c>
      <c r="BD985" s="2">
        <f t="shared" si="254"/>
        <v>58.1712487416954</v>
      </c>
      <c r="BE985" s="2">
        <f t="shared" si="255"/>
        <v>58.1712487416954</v>
      </c>
      <c r="BF985" s="2">
        <f t="shared" si="243"/>
        <v>1.5</v>
      </c>
      <c r="BG985" s="2"/>
      <c r="BH985" s="2">
        <f t="shared" si="244"/>
        <v>42.658915743909965</v>
      </c>
    </row>
    <row r="986" spans="1:60" x14ac:dyDescent="0.25">
      <c r="A986">
        <v>277957</v>
      </c>
      <c r="B986">
        <v>126785122</v>
      </c>
      <c r="C986" t="s">
        <v>39</v>
      </c>
      <c r="D986">
        <v>2019</v>
      </c>
      <c r="E986">
        <v>0.1</v>
      </c>
      <c r="F986">
        <v>0</v>
      </c>
      <c r="G986">
        <v>0</v>
      </c>
      <c r="H986">
        <v>0</v>
      </c>
      <c r="I986">
        <v>1.64</v>
      </c>
      <c r="J986">
        <v>0</v>
      </c>
      <c r="K986">
        <v>0</v>
      </c>
      <c r="L986">
        <v>0.33333000000000002</v>
      </c>
      <c r="M986" t="s">
        <v>1422</v>
      </c>
      <c r="N986">
        <v>3.33</v>
      </c>
      <c r="O986">
        <v>58.6</v>
      </c>
      <c r="P986" t="s">
        <v>41</v>
      </c>
      <c r="Q986" t="s">
        <v>42</v>
      </c>
      <c r="R986" t="s">
        <v>42</v>
      </c>
      <c r="S986" s="1">
        <v>43606.394652777803</v>
      </c>
      <c r="T986" t="s">
        <v>43</v>
      </c>
      <c r="U986" t="s">
        <v>44</v>
      </c>
      <c r="V986" t="s">
        <v>1423</v>
      </c>
      <c r="W986" s="1">
        <v>39865</v>
      </c>
      <c r="Y986">
        <v>1226346773</v>
      </c>
      <c r="AA986">
        <v>100117021302</v>
      </c>
      <c r="AF986" t="s">
        <v>46</v>
      </c>
      <c r="AG986" t="s">
        <v>47</v>
      </c>
      <c r="AH986">
        <v>0</v>
      </c>
      <c r="AI986" t="s">
        <v>48</v>
      </c>
      <c r="AJ986">
        <v>441563.3763</v>
      </c>
      <c r="AK986">
        <v>7535.2111999999997</v>
      </c>
      <c r="AL986">
        <v>58.6</v>
      </c>
      <c r="AM986">
        <v>1002</v>
      </c>
      <c r="AN986" t="s">
        <v>49</v>
      </c>
      <c r="AO986" t="s">
        <v>50</v>
      </c>
      <c r="AP986" t="s">
        <v>51</v>
      </c>
      <c r="AR986">
        <f t="shared" si="245"/>
        <v>7535.2111999999997</v>
      </c>
      <c r="AS986">
        <f t="shared" si="246"/>
        <v>441563.3763</v>
      </c>
      <c r="AT986" s="2">
        <f t="shared" si="247"/>
        <v>20</v>
      </c>
      <c r="AU986" s="2">
        <f t="shared" si="248"/>
        <v>290859.15230000002</v>
      </c>
      <c r="AV986" s="3">
        <f t="shared" si="240"/>
        <v>1E-3</v>
      </c>
      <c r="AW986" s="2">
        <f t="shared" si="249"/>
        <v>96.952081236159003</v>
      </c>
      <c r="AX986" s="2">
        <f t="shared" si="241"/>
        <v>3.33</v>
      </c>
      <c r="AY986" s="2">
        <f t="shared" si="242"/>
        <v>0</v>
      </c>
      <c r="AZ986" s="2">
        <f t="shared" si="250"/>
        <v>19.390416247231801</v>
      </c>
      <c r="BA986" s="2">
        <f t="shared" si="251"/>
        <v>19.390416247231801</v>
      </c>
      <c r="BB986" s="2">
        <f t="shared" si="252"/>
        <v>38.780832494463603</v>
      </c>
      <c r="BC986" s="2">
        <f t="shared" si="253"/>
        <v>38.780832494463603</v>
      </c>
      <c r="BD986" s="2">
        <f t="shared" si="254"/>
        <v>58.1712487416954</v>
      </c>
      <c r="BE986" s="2">
        <f t="shared" si="255"/>
        <v>58.1712487416954</v>
      </c>
      <c r="BF986" s="2">
        <f t="shared" si="243"/>
        <v>1.5</v>
      </c>
      <c r="BG986" s="2"/>
      <c r="BH986" s="2">
        <f t="shared" si="244"/>
        <v>42.658915743909965</v>
      </c>
    </row>
    <row r="987" spans="1:60" x14ac:dyDescent="0.25">
      <c r="A987">
        <v>277958</v>
      </c>
      <c r="B987">
        <v>126785122</v>
      </c>
      <c r="C987" t="s">
        <v>39</v>
      </c>
      <c r="D987">
        <v>2019</v>
      </c>
      <c r="E987">
        <v>0.1</v>
      </c>
      <c r="F987">
        <v>0</v>
      </c>
      <c r="G987">
        <v>0</v>
      </c>
      <c r="H987">
        <v>0</v>
      </c>
      <c r="I987">
        <v>1.64</v>
      </c>
      <c r="J987">
        <v>0</v>
      </c>
      <c r="K987">
        <v>0</v>
      </c>
      <c r="L987">
        <v>0.33333000000000002</v>
      </c>
      <c r="M987" t="s">
        <v>1422</v>
      </c>
      <c r="N987">
        <v>3.33</v>
      </c>
      <c r="O987">
        <v>58.6</v>
      </c>
      <c r="P987" t="s">
        <v>41</v>
      </c>
      <c r="Q987" t="s">
        <v>42</v>
      </c>
      <c r="R987" t="s">
        <v>42</v>
      </c>
      <c r="S987" s="1">
        <v>43606.391087962998</v>
      </c>
      <c r="T987" t="s">
        <v>43</v>
      </c>
      <c r="U987" t="s">
        <v>44</v>
      </c>
      <c r="V987" t="s">
        <v>1423</v>
      </c>
      <c r="W987" s="1">
        <v>39865</v>
      </c>
      <c r="Y987">
        <v>1226187051</v>
      </c>
      <c r="AA987">
        <v>100117022989</v>
      </c>
      <c r="AF987" t="s">
        <v>46</v>
      </c>
      <c r="AG987" t="s">
        <v>47</v>
      </c>
      <c r="AH987">
        <v>0</v>
      </c>
      <c r="AI987" t="s">
        <v>48</v>
      </c>
      <c r="AJ987">
        <v>441563.3763</v>
      </c>
      <c r="AK987">
        <v>7535.2111999999997</v>
      </c>
      <c r="AL987">
        <v>58.6</v>
      </c>
      <c r="AM987">
        <v>1002</v>
      </c>
      <c r="AN987" t="s">
        <v>49</v>
      </c>
      <c r="AO987" t="s">
        <v>50</v>
      </c>
      <c r="AP987" t="s">
        <v>51</v>
      </c>
      <c r="AR987">
        <f t="shared" si="245"/>
        <v>7535.2111999999997</v>
      </c>
      <c r="AS987">
        <f t="shared" si="246"/>
        <v>441563.3763</v>
      </c>
      <c r="AT987" s="2">
        <f t="shared" si="247"/>
        <v>20</v>
      </c>
      <c r="AU987" s="2">
        <f t="shared" si="248"/>
        <v>290859.15230000002</v>
      </c>
      <c r="AV987" s="3">
        <f t="shared" si="240"/>
        <v>1E-3</v>
      </c>
      <c r="AW987" s="2">
        <f t="shared" si="249"/>
        <v>96.952081236159003</v>
      </c>
      <c r="AX987" s="2">
        <f t="shared" si="241"/>
        <v>3.33</v>
      </c>
      <c r="AY987" s="2">
        <f t="shared" si="242"/>
        <v>0</v>
      </c>
      <c r="AZ987" s="2">
        <f t="shared" si="250"/>
        <v>19.390416247231801</v>
      </c>
      <c r="BA987" s="2">
        <f t="shared" si="251"/>
        <v>19.390416247231801</v>
      </c>
      <c r="BB987" s="2">
        <f t="shared" si="252"/>
        <v>38.780832494463603</v>
      </c>
      <c r="BC987" s="2">
        <f t="shared" si="253"/>
        <v>38.780832494463603</v>
      </c>
      <c r="BD987" s="2">
        <f t="shared" si="254"/>
        <v>58.1712487416954</v>
      </c>
      <c r="BE987" s="2">
        <f t="shared" si="255"/>
        <v>58.1712487416954</v>
      </c>
      <c r="BF987" s="2">
        <f t="shared" si="243"/>
        <v>1.5</v>
      </c>
      <c r="BG987" s="2"/>
      <c r="BH987" s="2">
        <f t="shared" si="244"/>
        <v>42.658915743909965</v>
      </c>
    </row>
    <row r="988" spans="1:60" x14ac:dyDescent="0.25">
      <c r="A988">
        <v>238756</v>
      </c>
      <c r="B988">
        <v>10296731</v>
      </c>
      <c r="C988" t="s">
        <v>39</v>
      </c>
      <c r="D988">
        <v>2019</v>
      </c>
      <c r="E988">
        <v>0.1</v>
      </c>
      <c r="F988">
        <v>85</v>
      </c>
      <c r="G988">
        <v>83</v>
      </c>
      <c r="H988">
        <v>0</v>
      </c>
      <c r="I988">
        <v>83499.81</v>
      </c>
      <c r="J988">
        <v>0</v>
      </c>
      <c r="K988">
        <v>0</v>
      </c>
      <c r="L988">
        <v>0.33333000000000002</v>
      </c>
      <c r="M988" t="s">
        <v>1424</v>
      </c>
      <c r="N988">
        <v>169142.1</v>
      </c>
      <c r="O988">
        <v>45.7</v>
      </c>
      <c r="P988" t="s">
        <v>41</v>
      </c>
      <c r="Q988" t="s">
        <v>42</v>
      </c>
      <c r="R988" t="s">
        <v>42</v>
      </c>
      <c r="S988" s="1">
        <v>43606.396620370397</v>
      </c>
      <c r="T988" t="s">
        <v>43</v>
      </c>
      <c r="U988" t="s">
        <v>44</v>
      </c>
      <c r="V988" t="s">
        <v>1425</v>
      </c>
      <c r="W988" s="1">
        <v>40233</v>
      </c>
      <c r="Y988">
        <v>1226445148</v>
      </c>
      <c r="AA988">
        <v>100057460919</v>
      </c>
      <c r="AF988" t="s">
        <v>46</v>
      </c>
      <c r="AG988" t="s">
        <v>47</v>
      </c>
      <c r="AH988">
        <v>0</v>
      </c>
      <c r="AI988" t="s">
        <v>48</v>
      </c>
      <c r="AJ988">
        <v>345084.19150000002</v>
      </c>
      <c r="AK988">
        <v>7551.0763999999999</v>
      </c>
      <c r="AL988">
        <v>45.7</v>
      </c>
      <c r="AM988">
        <v>1002</v>
      </c>
      <c r="AN988" t="s">
        <v>49</v>
      </c>
      <c r="AO988" t="s">
        <v>50</v>
      </c>
      <c r="AP988" t="s">
        <v>51</v>
      </c>
      <c r="AR988">
        <f t="shared" si="245"/>
        <v>7551.0763999999999</v>
      </c>
      <c r="AS988">
        <f t="shared" si="246"/>
        <v>345084.19150000002</v>
      </c>
      <c r="AT988" s="2">
        <f t="shared" si="247"/>
        <v>20</v>
      </c>
      <c r="AU988" s="2">
        <f t="shared" si="248"/>
        <v>194062.66350000002</v>
      </c>
      <c r="AV988" s="3">
        <f t="shared" si="240"/>
        <v>1E-3</v>
      </c>
      <c r="AW988" s="2">
        <f t="shared" si="249"/>
        <v>64.686907624455017</v>
      </c>
      <c r="AX988" s="2">
        <f t="shared" si="241"/>
        <v>169142.1</v>
      </c>
      <c r="AY988" s="2">
        <f t="shared" si="242"/>
        <v>85</v>
      </c>
      <c r="AZ988" s="2">
        <f t="shared" si="250"/>
        <v>64.686907624455017</v>
      </c>
      <c r="BA988" s="2">
        <f t="shared" si="251"/>
        <v>64.686907624455017</v>
      </c>
      <c r="BB988" s="2">
        <f t="shared" si="252"/>
        <v>64.686907624455017</v>
      </c>
      <c r="BC988" s="2">
        <f t="shared" si="253"/>
        <v>64.686907624455017</v>
      </c>
      <c r="BD988" s="2">
        <f t="shared" si="254"/>
        <v>64.686907624455017</v>
      </c>
      <c r="BE988" s="2">
        <f t="shared" si="255"/>
        <v>64.686907624455017</v>
      </c>
      <c r="BF988" s="2">
        <f t="shared" si="243"/>
        <v>1</v>
      </c>
      <c r="BG988" s="2"/>
      <c r="BH988" s="2">
        <f t="shared" si="244"/>
        <v>64.686907624455017</v>
      </c>
    </row>
    <row r="989" spans="1:60" x14ac:dyDescent="0.25">
      <c r="A989">
        <v>238757</v>
      </c>
      <c r="B989">
        <v>10296731</v>
      </c>
      <c r="C989" t="s">
        <v>39</v>
      </c>
      <c r="D989">
        <v>2019</v>
      </c>
      <c r="E989">
        <v>0.1</v>
      </c>
      <c r="F989">
        <v>85</v>
      </c>
      <c r="G989">
        <v>0</v>
      </c>
      <c r="H989">
        <v>83</v>
      </c>
      <c r="I989">
        <v>83499.81</v>
      </c>
      <c r="J989">
        <v>0</v>
      </c>
      <c r="K989">
        <v>0</v>
      </c>
      <c r="L989">
        <v>0.33333000000000002</v>
      </c>
      <c r="M989" t="s">
        <v>1424</v>
      </c>
      <c r="N989">
        <v>169142.1</v>
      </c>
      <c r="O989">
        <v>45.7</v>
      </c>
      <c r="P989" t="s">
        <v>58</v>
      </c>
      <c r="Q989" t="s">
        <v>42</v>
      </c>
      <c r="R989" t="s">
        <v>42</v>
      </c>
      <c r="S989" s="1">
        <v>43606.3957407407</v>
      </c>
      <c r="T989" t="s">
        <v>43</v>
      </c>
      <c r="U989" t="s">
        <v>44</v>
      </c>
      <c r="V989" t="s">
        <v>1425</v>
      </c>
      <c r="W989" s="1">
        <v>40233</v>
      </c>
      <c r="Y989">
        <v>1226399086</v>
      </c>
      <c r="AA989">
        <v>100058565004</v>
      </c>
      <c r="AD989" t="s">
        <v>62</v>
      </c>
      <c r="AF989" t="s">
        <v>46</v>
      </c>
      <c r="AG989" t="s">
        <v>47</v>
      </c>
      <c r="AH989">
        <v>0</v>
      </c>
      <c r="AI989" t="s">
        <v>48</v>
      </c>
      <c r="AJ989">
        <v>345084.19150000002</v>
      </c>
      <c r="AK989">
        <v>7551.0763999999999</v>
      </c>
      <c r="AL989">
        <v>45.7</v>
      </c>
      <c r="AM989">
        <v>1002</v>
      </c>
      <c r="AN989" t="s">
        <v>49</v>
      </c>
      <c r="AO989" t="s">
        <v>50</v>
      </c>
      <c r="AP989" t="s">
        <v>51</v>
      </c>
      <c r="AR989">
        <f t="shared" si="245"/>
        <v>7551.0763999999999</v>
      </c>
      <c r="AS989">
        <f t="shared" si="246"/>
        <v>345084.19150000002</v>
      </c>
      <c r="AT989" s="2">
        <f t="shared" si="247"/>
        <v>20</v>
      </c>
      <c r="AU989" s="2">
        <f t="shared" si="248"/>
        <v>194062.66350000002</v>
      </c>
      <c r="AV989" s="3">
        <f t="shared" si="240"/>
        <v>1E-3</v>
      </c>
      <c r="AW989" s="2">
        <f t="shared" si="249"/>
        <v>64.686907624455017</v>
      </c>
      <c r="AX989" s="2">
        <f t="shared" si="241"/>
        <v>169142.1</v>
      </c>
      <c r="AY989" s="2" t="str">
        <f t="shared" si="242"/>
        <v>льгота</v>
      </c>
      <c r="AZ989" s="2">
        <f t="shared" si="250"/>
        <v>64.686907624455017</v>
      </c>
      <c r="BA989" s="2" t="str">
        <f t="shared" si="251"/>
        <v>льгота</v>
      </c>
      <c r="BB989" s="2">
        <f t="shared" si="252"/>
        <v>64.686907624455017</v>
      </c>
      <c r="BC989" s="2" t="str">
        <f t="shared" si="253"/>
        <v>льгота</v>
      </c>
      <c r="BD989" s="2">
        <f t="shared" si="254"/>
        <v>64.686907624455017</v>
      </c>
      <c r="BE989" s="2" t="str">
        <f t="shared" si="255"/>
        <v>льгота</v>
      </c>
      <c r="BF989" s="2" t="str">
        <f t="shared" si="243"/>
        <v>льгота</v>
      </c>
      <c r="BG989" s="2"/>
      <c r="BH989" s="2" t="str">
        <f t="shared" si="244"/>
        <v>льгота</v>
      </c>
    </row>
    <row r="990" spans="1:60" x14ac:dyDescent="0.25">
      <c r="A990">
        <v>238758</v>
      </c>
      <c r="B990">
        <v>10296731</v>
      </c>
      <c r="C990" t="s">
        <v>39</v>
      </c>
      <c r="D990">
        <v>2019</v>
      </c>
      <c r="E990">
        <v>0.1</v>
      </c>
      <c r="F990">
        <v>85</v>
      </c>
      <c r="G990">
        <v>83</v>
      </c>
      <c r="H990">
        <v>0</v>
      </c>
      <c r="I990">
        <v>83499.81</v>
      </c>
      <c r="J990">
        <v>0</v>
      </c>
      <c r="K990">
        <v>0</v>
      </c>
      <c r="L990">
        <v>0.33333000000000002</v>
      </c>
      <c r="M990" t="s">
        <v>1424</v>
      </c>
      <c r="N990">
        <v>169142.1</v>
      </c>
      <c r="O990">
        <v>45.7</v>
      </c>
      <c r="P990" t="s">
        <v>41</v>
      </c>
      <c r="Q990" t="s">
        <v>42</v>
      </c>
      <c r="R990" t="s">
        <v>42</v>
      </c>
      <c r="S990" s="1">
        <v>43606.3901273148</v>
      </c>
      <c r="T990" t="s">
        <v>43</v>
      </c>
      <c r="U990" t="s">
        <v>44</v>
      </c>
      <c r="V990" t="s">
        <v>1425</v>
      </c>
      <c r="W990" s="1">
        <v>40233</v>
      </c>
      <c r="Y990">
        <v>1226142768</v>
      </c>
      <c r="AA990">
        <v>100084556777</v>
      </c>
      <c r="AF990" t="s">
        <v>46</v>
      </c>
      <c r="AG990" t="s">
        <v>47</v>
      </c>
      <c r="AH990">
        <v>0</v>
      </c>
      <c r="AI990" t="s">
        <v>48</v>
      </c>
      <c r="AJ990">
        <v>345084.19150000002</v>
      </c>
      <c r="AK990">
        <v>7551.0763999999999</v>
      </c>
      <c r="AL990">
        <v>45.7</v>
      </c>
      <c r="AM990">
        <v>1002</v>
      </c>
      <c r="AN990" t="s">
        <v>49</v>
      </c>
      <c r="AO990" t="s">
        <v>50</v>
      </c>
      <c r="AP990" t="s">
        <v>51</v>
      </c>
      <c r="AR990">
        <f t="shared" si="245"/>
        <v>7551.0763999999999</v>
      </c>
      <c r="AS990">
        <f t="shared" si="246"/>
        <v>345084.19150000002</v>
      </c>
      <c r="AT990" s="2">
        <f t="shared" si="247"/>
        <v>20</v>
      </c>
      <c r="AU990" s="2">
        <f t="shared" si="248"/>
        <v>194062.66350000002</v>
      </c>
      <c r="AV990" s="3">
        <f t="shared" si="240"/>
        <v>1E-3</v>
      </c>
      <c r="AW990" s="2">
        <f t="shared" si="249"/>
        <v>64.686907624455017</v>
      </c>
      <c r="AX990" s="2">
        <f t="shared" si="241"/>
        <v>169142.1</v>
      </c>
      <c r="AY990" s="2">
        <f t="shared" si="242"/>
        <v>85</v>
      </c>
      <c r="AZ990" s="2">
        <f t="shared" si="250"/>
        <v>64.686907624455017</v>
      </c>
      <c r="BA990" s="2">
        <f t="shared" si="251"/>
        <v>64.686907624455017</v>
      </c>
      <c r="BB990" s="2">
        <f t="shared" si="252"/>
        <v>64.686907624455017</v>
      </c>
      <c r="BC990" s="2">
        <f t="shared" si="253"/>
        <v>64.686907624455017</v>
      </c>
      <c r="BD990" s="2">
        <f t="shared" si="254"/>
        <v>64.686907624455017</v>
      </c>
      <c r="BE990" s="2">
        <f t="shared" si="255"/>
        <v>64.686907624455017</v>
      </c>
      <c r="BF990" s="2">
        <f t="shared" si="243"/>
        <v>1</v>
      </c>
      <c r="BG990" s="2"/>
      <c r="BH990" s="2">
        <f t="shared" si="244"/>
        <v>64.686907624455017</v>
      </c>
    </row>
    <row r="991" spans="1:60" x14ac:dyDescent="0.25">
      <c r="A991">
        <v>234374</v>
      </c>
      <c r="B991">
        <v>10254251</v>
      </c>
      <c r="C991" t="s">
        <v>39</v>
      </c>
      <c r="D991">
        <v>2019</v>
      </c>
      <c r="E991">
        <v>0.1</v>
      </c>
      <c r="F991">
        <v>40</v>
      </c>
      <c r="G991">
        <v>39</v>
      </c>
      <c r="H991">
        <v>0</v>
      </c>
      <c r="I991">
        <v>94366.65</v>
      </c>
      <c r="J991">
        <v>0</v>
      </c>
      <c r="K991">
        <v>0</v>
      </c>
      <c r="L991">
        <v>0.5</v>
      </c>
      <c r="M991" t="s">
        <v>1426</v>
      </c>
      <c r="N991">
        <v>127436.4</v>
      </c>
      <c r="O991">
        <v>58.1</v>
      </c>
      <c r="P991" t="s">
        <v>41</v>
      </c>
      <c r="Q991" t="s">
        <v>42</v>
      </c>
      <c r="R991" t="s">
        <v>42</v>
      </c>
      <c r="S991" s="1">
        <v>43606.401909722197</v>
      </c>
      <c r="T991" t="s">
        <v>43</v>
      </c>
      <c r="U991" t="s">
        <v>44</v>
      </c>
      <c r="V991" t="s">
        <v>1427</v>
      </c>
      <c r="W991" s="1">
        <v>40872</v>
      </c>
      <c r="X991" s="1">
        <v>43248</v>
      </c>
      <c r="Y991">
        <v>1226699695</v>
      </c>
      <c r="AA991">
        <v>100109838529</v>
      </c>
      <c r="AF991" t="s">
        <v>46</v>
      </c>
      <c r="AG991" t="s">
        <v>47</v>
      </c>
      <c r="AH991">
        <v>0</v>
      </c>
      <c r="AI991" t="s">
        <v>48</v>
      </c>
      <c r="AJ991">
        <v>437839.66529999999</v>
      </c>
      <c r="AK991">
        <v>7535.9666999999999</v>
      </c>
      <c r="AL991">
        <v>58.1</v>
      </c>
      <c r="AM991">
        <v>1002</v>
      </c>
      <c r="AN991" t="s">
        <v>49</v>
      </c>
      <c r="AO991" t="s">
        <v>50</v>
      </c>
      <c r="AP991" t="s">
        <v>51</v>
      </c>
      <c r="AR991">
        <f t="shared" si="245"/>
        <v>7535.9666999999999</v>
      </c>
      <c r="AS991">
        <f t="shared" si="246"/>
        <v>437839.66529999999</v>
      </c>
      <c r="AT991" s="2">
        <f t="shared" si="247"/>
        <v>20</v>
      </c>
      <c r="AU991" s="2">
        <f t="shared" si="248"/>
        <v>287120.33129999996</v>
      </c>
      <c r="AV991" s="3">
        <f t="shared" si="240"/>
        <v>1E-3</v>
      </c>
      <c r="AW991" s="2">
        <f t="shared" si="249"/>
        <v>143.56016564999999</v>
      </c>
      <c r="AX991" s="2">
        <f t="shared" si="241"/>
        <v>127436.4</v>
      </c>
      <c r="AY991" s="2">
        <f t="shared" si="242"/>
        <v>40</v>
      </c>
      <c r="AZ991" s="2">
        <f t="shared" si="250"/>
        <v>60.712033129999995</v>
      </c>
      <c r="BA991" s="2">
        <f t="shared" si="251"/>
        <v>60.712033129999995</v>
      </c>
      <c r="BB991" s="2">
        <f t="shared" si="252"/>
        <v>81.424066259999989</v>
      </c>
      <c r="BC991" s="2">
        <f t="shared" si="253"/>
        <v>81.424066259999989</v>
      </c>
      <c r="BD991" s="2">
        <f t="shared" si="254"/>
        <v>102.13609939</v>
      </c>
      <c r="BE991" s="2">
        <f t="shared" si="255"/>
        <v>102.13609939</v>
      </c>
      <c r="BF991" s="2">
        <f t="shared" si="243"/>
        <v>1.2543723751631759</v>
      </c>
      <c r="BG991" s="2"/>
      <c r="BH991" s="2">
        <f t="shared" si="244"/>
        <v>89.566472886</v>
      </c>
    </row>
    <row r="992" spans="1:60" x14ac:dyDescent="0.25">
      <c r="A992">
        <v>234375</v>
      </c>
      <c r="B992">
        <v>10254251</v>
      </c>
      <c r="C992" t="s">
        <v>39</v>
      </c>
      <c r="D992">
        <v>2019</v>
      </c>
      <c r="E992">
        <v>0.1</v>
      </c>
      <c r="F992">
        <v>153</v>
      </c>
      <c r="G992">
        <v>149</v>
      </c>
      <c r="H992">
        <v>0</v>
      </c>
      <c r="I992">
        <v>188733.31</v>
      </c>
      <c r="J992">
        <v>0</v>
      </c>
      <c r="K992">
        <v>0</v>
      </c>
      <c r="L992">
        <v>1</v>
      </c>
      <c r="M992" t="s">
        <v>1426</v>
      </c>
      <c r="N992">
        <v>127436.4</v>
      </c>
      <c r="O992">
        <v>58.1</v>
      </c>
      <c r="P992" t="s">
        <v>41</v>
      </c>
      <c r="Q992" t="s">
        <v>42</v>
      </c>
      <c r="R992" t="s">
        <v>42</v>
      </c>
      <c r="S992" s="1">
        <v>43606.393506944398</v>
      </c>
      <c r="T992" t="s">
        <v>43</v>
      </c>
      <c r="U992" t="s">
        <v>44</v>
      </c>
      <c r="V992" t="s">
        <v>1427</v>
      </c>
      <c r="W992" s="1">
        <v>38565</v>
      </c>
      <c r="Y992">
        <v>1226295956</v>
      </c>
      <c r="AA992">
        <v>100138095779</v>
      </c>
      <c r="AF992" t="s">
        <v>46</v>
      </c>
      <c r="AG992" t="s">
        <v>47</v>
      </c>
      <c r="AH992">
        <v>0</v>
      </c>
      <c r="AI992" t="s">
        <v>48</v>
      </c>
      <c r="AJ992">
        <v>437839.66529999999</v>
      </c>
      <c r="AK992">
        <v>7535.9666999999999</v>
      </c>
      <c r="AL992">
        <v>58.1</v>
      </c>
      <c r="AM992">
        <v>1002</v>
      </c>
      <c r="AN992" t="s">
        <v>49</v>
      </c>
      <c r="AO992" t="s">
        <v>50</v>
      </c>
      <c r="AP992" t="s">
        <v>51</v>
      </c>
      <c r="AR992">
        <f t="shared" si="245"/>
        <v>7535.9666999999999</v>
      </c>
      <c r="AS992">
        <f t="shared" si="246"/>
        <v>437839.66529999999</v>
      </c>
      <c r="AT992" s="2">
        <f t="shared" si="247"/>
        <v>20</v>
      </c>
      <c r="AU992" s="2">
        <f t="shared" si="248"/>
        <v>287120.33129999996</v>
      </c>
      <c r="AV992" s="3">
        <f t="shared" si="240"/>
        <v>1E-3</v>
      </c>
      <c r="AW992" s="2">
        <f t="shared" si="249"/>
        <v>287.12033129999998</v>
      </c>
      <c r="AX992" s="2">
        <f t="shared" si="241"/>
        <v>127436.4</v>
      </c>
      <c r="AY992" s="2">
        <f t="shared" si="242"/>
        <v>153</v>
      </c>
      <c r="AZ992" s="2">
        <f t="shared" si="250"/>
        <v>179.82406626</v>
      </c>
      <c r="BA992" s="2">
        <f t="shared" si="251"/>
        <v>179.82406626</v>
      </c>
      <c r="BB992" s="2">
        <f t="shared" si="252"/>
        <v>206.64813251999999</v>
      </c>
      <c r="BC992" s="2">
        <f t="shared" si="253"/>
        <v>206.64813251999999</v>
      </c>
      <c r="BD992" s="2">
        <f t="shared" si="254"/>
        <v>233.47219877999999</v>
      </c>
      <c r="BE992" s="2">
        <f t="shared" si="255"/>
        <v>233.47219877999999</v>
      </c>
      <c r="BF992" s="2">
        <f t="shared" si="243"/>
        <v>1.1298055101340143</v>
      </c>
      <c r="BG992" s="2"/>
      <c r="BH992" s="2">
        <f t="shared" si="244"/>
        <v>227.31294577200001</v>
      </c>
    </row>
    <row r="993" spans="1:60" x14ac:dyDescent="0.25">
      <c r="A993">
        <v>228142</v>
      </c>
      <c r="B993">
        <v>10232747</v>
      </c>
      <c r="C993" t="s">
        <v>39</v>
      </c>
      <c r="D993">
        <v>2019</v>
      </c>
      <c r="E993">
        <v>0.1</v>
      </c>
      <c r="F993">
        <v>153</v>
      </c>
      <c r="G993">
        <v>149</v>
      </c>
      <c r="H993">
        <v>0</v>
      </c>
      <c r="I993">
        <v>149115.97</v>
      </c>
      <c r="J993">
        <v>0</v>
      </c>
      <c r="K993">
        <v>0</v>
      </c>
      <c r="L993">
        <v>1</v>
      </c>
      <c r="M993" t="s">
        <v>1428</v>
      </c>
      <c r="N993">
        <v>100686</v>
      </c>
      <c r="O993">
        <v>44.1</v>
      </c>
      <c r="P993" t="s">
        <v>41</v>
      </c>
      <c r="Q993" t="s">
        <v>42</v>
      </c>
      <c r="R993" t="s">
        <v>42</v>
      </c>
      <c r="S993" s="1">
        <v>43606.394884259302</v>
      </c>
      <c r="T993" t="s">
        <v>43</v>
      </c>
      <c r="U993" t="s">
        <v>44</v>
      </c>
      <c r="V993" t="s">
        <v>1429</v>
      </c>
      <c r="W993" s="1">
        <v>37929</v>
      </c>
      <c r="Y993">
        <v>1226356799</v>
      </c>
      <c r="AA993">
        <v>100045621917</v>
      </c>
      <c r="AF993" t="s">
        <v>64</v>
      </c>
      <c r="AG993" t="s">
        <v>47</v>
      </c>
      <c r="AH993">
        <v>0</v>
      </c>
      <c r="AI993" t="s">
        <v>48</v>
      </c>
      <c r="AJ993">
        <v>333102.42190000002</v>
      </c>
      <c r="AK993">
        <v>7553.3428999999996</v>
      </c>
      <c r="AL993">
        <v>44.1</v>
      </c>
      <c r="AM993">
        <v>1002</v>
      </c>
      <c r="AN993" t="s">
        <v>49</v>
      </c>
      <c r="AO993" t="s">
        <v>50</v>
      </c>
      <c r="AP993" t="s">
        <v>51</v>
      </c>
      <c r="AR993">
        <f t="shared" si="245"/>
        <v>7553.3428999999996</v>
      </c>
      <c r="AS993">
        <f t="shared" si="246"/>
        <v>333102.42190000002</v>
      </c>
      <c r="AT993" s="2">
        <f t="shared" si="247"/>
        <v>20</v>
      </c>
      <c r="AU993" s="2">
        <f t="shared" si="248"/>
        <v>182035.56390000001</v>
      </c>
      <c r="AV993" s="3">
        <f t="shared" si="240"/>
        <v>1E-3</v>
      </c>
      <c r="AW993" s="2">
        <f t="shared" si="249"/>
        <v>182.0355639</v>
      </c>
      <c r="AX993" s="2">
        <f t="shared" si="241"/>
        <v>100686</v>
      </c>
      <c r="AY993" s="2">
        <f t="shared" si="242"/>
        <v>153</v>
      </c>
      <c r="AZ993" s="2">
        <f t="shared" si="250"/>
        <v>158.80711278000001</v>
      </c>
      <c r="BA993" s="2">
        <f t="shared" si="251"/>
        <v>158.80711278000001</v>
      </c>
      <c r="BB993" s="2">
        <f t="shared" si="252"/>
        <v>164.61422555999999</v>
      </c>
      <c r="BC993" s="2">
        <f t="shared" si="253"/>
        <v>164.61422555999999</v>
      </c>
      <c r="BD993" s="2">
        <f t="shared" si="254"/>
        <v>170.42133834000001</v>
      </c>
      <c r="BE993" s="2">
        <f t="shared" si="255"/>
        <v>170.42133834000001</v>
      </c>
      <c r="BF993" s="2">
        <f t="shared" si="243"/>
        <v>1.0352771017221922</v>
      </c>
      <c r="BG993" s="2"/>
      <c r="BH993" s="2">
        <f t="shared" si="244"/>
        <v>170.42133834000001</v>
      </c>
    </row>
    <row r="994" spans="1:60" x14ac:dyDescent="0.25">
      <c r="A994">
        <v>301255</v>
      </c>
      <c r="B994">
        <v>159214933</v>
      </c>
      <c r="C994" t="s">
        <v>39</v>
      </c>
      <c r="D994">
        <v>2019</v>
      </c>
      <c r="E994">
        <v>0.1</v>
      </c>
      <c r="F994">
        <v>246</v>
      </c>
      <c r="G994">
        <v>0</v>
      </c>
      <c r="H994">
        <v>240</v>
      </c>
      <c r="I994">
        <v>288393.34999999998</v>
      </c>
      <c r="J994">
        <v>0</v>
      </c>
      <c r="K994">
        <v>0</v>
      </c>
      <c r="L994">
        <v>0.5</v>
      </c>
      <c r="M994" t="s">
        <v>1430</v>
      </c>
      <c r="N994">
        <v>389457.6</v>
      </c>
      <c r="O994">
        <v>67.400000000000006</v>
      </c>
      <c r="P994" t="s">
        <v>58</v>
      </c>
      <c r="Q994" t="s">
        <v>42</v>
      </c>
      <c r="R994" t="s">
        <v>42</v>
      </c>
      <c r="S994" s="1">
        <v>43606.3911689815</v>
      </c>
      <c r="T994" t="s">
        <v>43</v>
      </c>
      <c r="U994" t="s">
        <v>44</v>
      </c>
      <c r="V994" t="s">
        <v>1431</v>
      </c>
      <c r="W994" s="1">
        <v>40812</v>
      </c>
      <c r="X994" s="1">
        <v>43417</v>
      </c>
      <c r="Y994">
        <v>1226190669</v>
      </c>
      <c r="AA994">
        <v>100037029079</v>
      </c>
      <c r="AD994" t="s">
        <v>62</v>
      </c>
      <c r="AF994" t="s">
        <v>64</v>
      </c>
      <c r="AG994" t="s">
        <v>47</v>
      </c>
      <c r="AH994">
        <v>0</v>
      </c>
      <c r="AI994" t="s">
        <v>48</v>
      </c>
      <c r="AJ994">
        <v>507364.04139999999</v>
      </c>
      <c r="AK994">
        <v>7527.6563999999998</v>
      </c>
      <c r="AL994">
        <v>67.400000000000006</v>
      </c>
      <c r="AM994">
        <v>1002</v>
      </c>
      <c r="AN994" t="s">
        <v>49</v>
      </c>
      <c r="AO994" t="s">
        <v>50</v>
      </c>
      <c r="AP994" t="s">
        <v>51</v>
      </c>
      <c r="AR994">
        <f t="shared" si="245"/>
        <v>7527.6563999999998</v>
      </c>
      <c r="AS994">
        <f t="shared" si="246"/>
        <v>507364.04139999999</v>
      </c>
      <c r="AT994" s="2">
        <f t="shared" si="247"/>
        <v>20</v>
      </c>
      <c r="AU994" s="2">
        <f t="shared" si="248"/>
        <v>356810.91339999996</v>
      </c>
      <c r="AV994" s="3">
        <f t="shared" si="240"/>
        <v>1E-3</v>
      </c>
      <c r="AW994" s="2">
        <f t="shared" si="249"/>
        <v>178.40545669999997</v>
      </c>
      <c r="AX994" s="2">
        <f t="shared" si="241"/>
        <v>389457.6</v>
      </c>
      <c r="AY994" s="2" t="str">
        <f t="shared" si="242"/>
        <v>льгота</v>
      </c>
      <c r="AZ994" s="2">
        <f t="shared" si="250"/>
        <v>178.40545669999997</v>
      </c>
      <c r="BA994" s="2" t="str">
        <f t="shared" si="251"/>
        <v>льгота</v>
      </c>
      <c r="BB994" s="2">
        <f t="shared" si="252"/>
        <v>178.40545669999997</v>
      </c>
      <c r="BC994" s="2" t="str">
        <f t="shared" si="253"/>
        <v>льгота</v>
      </c>
      <c r="BD994" s="2">
        <f t="shared" si="254"/>
        <v>178.40545669999997</v>
      </c>
      <c r="BE994" s="2" t="str">
        <f t="shared" si="255"/>
        <v>льгота</v>
      </c>
      <c r="BF994" s="2" t="str">
        <f t="shared" si="243"/>
        <v>льгота</v>
      </c>
      <c r="BG994" s="2"/>
      <c r="BH994" s="2" t="str">
        <f t="shared" si="244"/>
        <v>льгота</v>
      </c>
    </row>
    <row r="995" spans="1:60" x14ac:dyDescent="0.25">
      <c r="A995">
        <v>301256</v>
      </c>
      <c r="B995">
        <v>159214933</v>
      </c>
      <c r="C995" t="s">
        <v>39</v>
      </c>
      <c r="D995">
        <v>2019</v>
      </c>
      <c r="E995">
        <v>0.4</v>
      </c>
      <c r="F995">
        <v>641</v>
      </c>
      <c r="G995">
        <v>625</v>
      </c>
      <c r="H995">
        <v>0</v>
      </c>
      <c r="I995">
        <v>576786.71</v>
      </c>
      <c r="J995">
        <v>0</v>
      </c>
      <c r="K995">
        <v>0</v>
      </c>
      <c r="L995">
        <v>1</v>
      </c>
      <c r="M995" t="s">
        <v>1430</v>
      </c>
      <c r="N995">
        <v>389457.6</v>
      </c>
      <c r="O995">
        <v>67.400000000000006</v>
      </c>
      <c r="P995" t="s">
        <v>41</v>
      </c>
      <c r="Q995" t="s">
        <v>42</v>
      </c>
      <c r="R995" t="s">
        <v>42</v>
      </c>
      <c r="S995" s="1">
        <v>43606.391400462999</v>
      </c>
      <c r="T995" t="s">
        <v>43</v>
      </c>
      <c r="U995" t="s">
        <v>44</v>
      </c>
      <c r="V995" t="s">
        <v>1431</v>
      </c>
      <c r="W995" s="1">
        <v>42587</v>
      </c>
      <c r="Y995">
        <v>1226201329</v>
      </c>
      <c r="AA995">
        <v>100113046576</v>
      </c>
      <c r="AF995" t="s">
        <v>64</v>
      </c>
      <c r="AG995" t="s">
        <v>47</v>
      </c>
      <c r="AH995">
        <v>0</v>
      </c>
      <c r="AI995" t="s">
        <v>48</v>
      </c>
      <c r="AJ995">
        <v>507364.04139999999</v>
      </c>
      <c r="AK995">
        <v>7527.6563999999998</v>
      </c>
      <c r="AL995">
        <v>67.400000000000006</v>
      </c>
      <c r="AM995">
        <v>1002</v>
      </c>
      <c r="AN995" t="s">
        <v>49</v>
      </c>
      <c r="AO995" t="s">
        <v>50</v>
      </c>
      <c r="AP995" t="s">
        <v>51</v>
      </c>
      <c r="AR995">
        <f t="shared" si="245"/>
        <v>7527.6563999999998</v>
      </c>
      <c r="AS995">
        <f t="shared" si="246"/>
        <v>507364.04139999999</v>
      </c>
      <c r="AT995" s="2">
        <f t="shared" si="247"/>
        <v>20</v>
      </c>
      <c r="AU995" s="2">
        <f t="shared" si="248"/>
        <v>356810.91339999996</v>
      </c>
      <c r="AV995" s="3">
        <f t="shared" si="240"/>
        <v>1E-3</v>
      </c>
      <c r="AW995" s="2">
        <f t="shared" si="249"/>
        <v>356.81091339999995</v>
      </c>
      <c r="AX995" s="2">
        <f t="shared" si="241"/>
        <v>389457.6</v>
      </c>
      <c r="AY995" s="2">
        <f t="shared" si="242"/>
        <v>641</v>
      </c>
      <c r="AZ995" s="2">
        <f t="shared" si="250"/>
        <v>356.81091339999995</v>
      </c>
      <c r="BA995" s="2">
        <f t="shared" si="251"/>
        <v>356.81091339999995</v>
      </c>
      <c r="BB995" s="2">
        <f t="shared" si="252"/>
        <v>356.81091339999995</v>
      </c>
      <c r="BC995" s="2">
        <f t="shared" si="253"/>
        <v>356.81091339999995</v>
      </c>
      <c r="BD995" s="2">
        <f t="shared" si="254"/>
        <v>356.81091339999995</v>
      </c>
      <c r="BE995" s="2">
        <f t="shared" si="255"/>
        <v>356.81091339999995</v>
      </c>
      <c r="BF995" s="2">
        <f t="shared" si="243"/>
        <v>1</v>
      </c>
      <c r="BG995" s="2"/>
      <c r="BH995" s="2">
        <f t="shared" si="244"/>
        <v>356.81091339999995</v>
      </c>
    </row>
    <row r="996" spans="1:60" x14ac:dyDescent="0.25">
      <c r="A996">
        <v>277743</v>
      </c>
      <c r="B996">
        <v>126786355</v>
      </c>
      <c r="C996" t="s">
        <v>39</v>
      </c>
      <c r="D996">
        <v>2019</v>
      </c>
      <c r="E996">
        <v>0.1</v>
      </c>
      <c r="F996">
        <v>0</v>
      </c>
      <c r="G996">
        <v>0</v>
      </c>
      <c r="H996">
        <v>0</v>
      </c>
      <c r="I996">
        <v>4.93</v>
      </c>
      <c r="J996">
        <v>0</v>
      </c>
      <c r="K996">
        <v>0</v>
      </c>
      <c r="L996">
        <v>1</v>
      </c>
      <c r="M996" t="s">
        <v>1432</v>
      </c>
      <c r="N996">
        <v>3.33</v>
      </c>
      <c r="O996">
        <v>50.3</v>
      </c>
      <c r="P996" t="s">
        <v>41</v>
      </c>
      <c r="Q996" t="s">
        <v>42</v>
      </c>
      <c r="R996" t="s">
        <v>42</v>
      </c>
      <c r="S996" s="1">
        <v>43606.391990740703</v>
      </c>
      <c r="T996" t="s">
        <v>43</v>
      </c>
      <c r="U996" t="s">
        <v>44</v>
      </c>
      <c r="V996" t="s">
        <v>1433</v>
      </c>
      <c r="W996" s="1">
        <v>41219</v>
      </c>
      <c r="Y996">
        <v>1226229863</v>
      </c>
      <c r="AA996">
        <v>100132250140</v>
      </c>
      <c r="AF996" t="s">
        <v>64</v>
      </c>
      <c r="AG996" t="s">
        <v>47</v>
      </c>
      <c r="AH996">
        <v>0</v>
      </c>
      <c r="AI996" t="s">
        <v>48</v>
      </c>
      <c r="AJ996">
        <v>326870.70209999999</v>
      </c>
      <c r="AK996">
        <v>6498.4234999999999</v>
      </c>
      <c r="AL996">
        <v>50.3</v>
      </c>
      <c r="AM996">
        <v>6002</v>
      </c>
      <c r="AN996" t="s">
        <v>1434</v>
      </c>
      <c r="AO996" t="s">
        <v>50</v>
      </c>
      <c r="AP996" t="s">
        <v>51</v>
      </c>
      <c r="AR996">
        <f t="shared" si="245"/>
        <v>6498.4234999999999</v>
      </c>
      <c r="AS996">
        <f t="shared" si="246"/>
        <v>326870.70209999999</v>
      </c>
      <c r="AT996" s="2">
        <f t="shared" si="247"/>
        <v>20</v>
      </c>
      <c r="AU996" s="2">
        <f t="shared" si="248"/>
        <v>196902.23209999999</v>
      </c>
      <c r="AV996" s="3">
        <f t="shared" si="240"/>
        <v>1E-3</v>
      </c>
      <c r="AW996" s="2">
        <f t="shared" si="249"/>
        <v>196.90223209999999</v>
      </c>
      <c r="AX996" s="2">
        <f t="shared" si="241"/>
        <v>3.33</v>
      </c>
      <c r="AY996" s="2">
        <f t="shared" si="242"/>
        <v>0</v>
      </c>
      <c r="AZ996" s="2">
        <f t="shared" si="250"/>
        <v>39.380446419999998</v>
      </c>
      <c r="BA996" s="2">
        <f t="shared" si="251"/>
        <v>39.380446419999998</v>
      </c>
      <c r="BB996" s="2">
        <f t="shared" si="252"/>
        <v>78.760892839999997</v>
      </c>
      <c r="BC996" s="2">
        <f t="shared" si="253"/>
        <v>78.760892839999997</v>
      </c>
      <c r="BD996" s="2">
        <f t="shared" si="254"/>
        <v>118.14133926</v>
      </c>
      <c r="BE996" s="2">
        <f t="shared" si="255"/>
        <v>118.14133926</v>
      </c>
      <c r="BF996" s="2">
        <f t="shared" si="243"/>
        <v>1.5</v>
      </c>
      <c r="BG996" s="2"/>
      <c r="BH996" s="2">
        <f t="shared" si="244"/>
        <v>86.636982123999999</v>
      </c>
    </row>
    <row r="997" spans="1:60" x14ac:dyDescent="0.25">
      <c r="A997">
        <v>279572</v>
      </c>
      <c r="B997">
        <v>126786354</v>
      </c>
      <c r="C997" t="s">
        <v>39</v>
      </c>
      <c r="D997">
        <v>2019</v>
      </c>
      <c r="E997">
        <v>0.1</v>
      </c>
      <c r="F997">
        <v>0</v>
      </c>
      <c r="G997">
        <v>0</v>
      </c>
      <c r="H997">
        <v>0</v>
      </c>
      <c r="I997">
        <v>1.64</v>
      </c>
      <c r="J997">
        <v>0</v>
      </c>
      <c r="K997">
        <v>0</v>
      </c>
      <c r="L997">
        <v>0.33333000000000002</v>
      </c>
      <c r="M997" t="s">
        <v>1435</v>
      </c>
      <c r="N997">
        <v>3.33</v>
      </c>
      <c r="O997">
        <v>50.3</v>
      </c>
      <c r="P997" t="s">
        <v>41</v>
      </c>
      <c r="Q997" t="s">
        <v>42</v>
      </c>
      <c r="R997" t="s">
        <v>42</v>
      </c>
      <c r="S997" s="1">
        <v>43606.387685185196</v>
      </c>
      <c r="T997" t="s">
        <v>43</v>
      </c>
      <c r="U997" t="s">
        <v>44</v>
      </c>
      <c r="V997" t="s">
        <v>1436</v>
      </c>
      <c r="W997" s="1">
        <v>41073</v>
      </c>
      <c r="Y997">
        <v>1226030214</v>
      </c>
      <c r="AA997">
        <v>100122056249</v>
      </c>
      <c r="AF997" t="s">
        <v>64</v>
      </c>
      <c r="AG997" t="s">
        <v>47</v>
      </c>
      <c r="AH997">
        <v>0</v>
      </c>
      <c r="AI997" t="s">
        <v>48</v>
      </c>
      <c r="AJ997">
        <v>326870.70209999999</v>
      </c>
      <c r="AK997">
        <v>6498.4234999999999</v>
      </c>
      <c r="AL997">
        <v>50.3</v>
      </c>
      <c r="AM997">
        <v>6002</v>
      </c>
      <c r="AN997" t="s">
        <v>1434</v>
      </c>
      <c r="AO997" t="s">
        <v>50</v>
      </c>
      <c r="AP997" t="s">
        <v>51</v>
      </c>
      <c r="AR997">
        <f t="shared" si="245"/>
        <v>6498.4234999999999</v>
      </c>
      <c r="AS997">
        <f t="shared" si="246"/>
        <v>326870.70209999999</v>
      </c>
      <c r="AT997" s="2">
        <f t="shared" si="247"/>
        <v>20</v>
      </c>
      <c r="AU997" s="2">
        <f t="shared" si="248"/>
        <v>196902.23209999999</v>
      </c>
      <c r="AV997" s="3">
        <f t="shared" si="240"/>
        <v>1E-3</v>
      </c>
      <c r="AW997" s="2">
        <f t="shared" si="249"/>
        <v>65.633421025893</v>
      </c>
      <c r="AX997" s="2">
        <f t="shared" si="241"/>
        <v>3.33</v>
      </c>
      <c r="AY997" s="2">
        <f t="shared" si="242"/>
        <v>0</v>
      </c>
      <c r="AZ997" s="2">
        <f t="shared" si="250"/>
        <v>13.1266842051786</v>
      </c>
      <c r="BA997" s="2">
        <f t="shared" si="251"/>
        <v>13.1266842051786</v>
      </c>
      <c r="BB997" s="2">
        <f t="shared" si="252"/>
        <v>26.253368410357201</v>
      </c>
      <c r="BC997" s="2">
        <f t="shared" si="253"/>
        <v>26.253368410357201</v>
      </c>
      <c r="BD997" s="2">
        <f t="shared" si="254"/>
        <v>39.380052615535796</v>
      </c>
      <c r="BE997" s="2">
        <f t="shared" si="255"/>
        <v>39.380052615535796</v>
      </c>
      <c r="BF997" s="2">
        <f t="shared" si="243"/>
        <v>1.4999999999999998</v>
      </c>
      <c r="BG997" s="2"/>
      <c r="BH997" s="2">
        <f t="shared" si="244"/>
        <v>28.878705251392923</v>
      </c>
    </row>
    <row r="998" spans="1:60" x14ac:dyDescent="0.25">
      <c r="A998">
        <v>279573</v>
      </c>
      <c r="B998">
        <v>126786354</v>
      </c>
      <c r="C998" t="s">
        <v>39</v>
      </c>
      <c r="D998">
        <v>2019</v>
      </c>
      <c r="E998">
        <v>0.1</v>
      </c>
      <c r="F998">
        <v>0</v>
      </c>
      <c r="G998">
        <v>0</v>
      </c>
      <c r="H998">
        <v>0</v>
      </c>
      <c r="I998">
        <v>1.64</v>
      </c>
      <c r="J998">
        <v>0</v>
      </c>
      <c r="K998">
        <v>0</v>
      </c>
      <c r="L998">
        <v>0.33333000000000002</v>
      </c>
      <c r="M998" t="s">
        <v>1435</v>
      </c>
      <c r="N998">
        <v>3.33</v>
      </c>
      <c r="O998">
        <v>50.3</v>
      </c>
      <c r="P998" t="s">
        <v>41</v>
      </c>
      <c r="Q998" t="s">
        <v>42</v>
      </c>
      <c r="R998" t="s">
        <v>42</v>
      </c>
      <c r="S998" s="1">
        <v>43606.393194444398</v>
      </c>
      <c r="T998" t="s">
        <v>43</v>
      </c>
      <c r="U998" t="s">
        <v>44</v>
      </c>
      <c r="V998" t="s">
        <v>1436</v>
      </c>
      <c r="W998" s="1">
        <v>41073</v>
      </c>
      <c r="X998" s="1">
        <v>43391</v>
      </c>
      <c r="Y998">
        <v>1226282538</v>
      </c>
      <c r="AA998">
        <v>100162046531</v>
      </c>
      <c r="AF998" t="s">
        <v>64</v>
      </c>
      <c r="AG998" t="s">
        <v>47</v>
      </c>
      <c r="AH998">
        <v>0</v>
      </c>
      <c r="AI998" t="s">
        <v>48</v>
      </c>
      <c r="AJ998">
        <v>326870.70209999999</v>
      </c>
      <c r="AK998">
        <v>6498.4234999999999</v>
      </c>
      <c r="AL998">
        <v>50.3</v>
      </c>
      <c r="AM998">
        <v>6002</v>
      </c>
      <c r="AN998" t="s">
        <v>1434</v>
      </c>
      <c r="AO998" t="s">
        <v>50</v>
      </c>
      <c r="AP998" t="s">
        <v>51</v>
      </c>
      <c r="AR998">
        <f t="shared" si="245"/>
        <v>6498.4234999999999</v>
      </c>
      <c r="AS998">
        <f t="shared" si="246"/>
        <v>326870.70209999999</v>
      </c>
      <c r="AT998" s="2">
        <f t="shared" si="247"/>
        <v>20</v>
      </c>
      <c r="AU998" s="2">
        <f t="shared" si="248"/>
        <v>196902.23209999999</v>
      </c>
      <c r="AV998" s="3">
        <f t="shared" si="240"/>
        <v>1E-3</v>
      </c>
      <c r="AW998" s="2">
        <f t="shared" si="249"/>
        <v>65.633421025893</v>
      </c>
      <c r="AX998" s="2">
        <f t="shared" si="241"/>
        <v>3.33</v>
      </c>
      <c r="AY998" s="2">
        <f t="shared" si="242"/>
        <v>0</v>
      </c>
      <c r="AZ998" s="2">
        <f t="shared" si="250"/>
        <v>13.1266842051786</v>
      </c>
      <c r="BA998" s="2">
        <f t="shared" si="251"/>
        <v>13.1266842051786</v>
      </c>
      <c r="BB998" s="2">
        <f t="shared" si="252"/>
        <v>26.253368410357201</v>
      </c>
      <c r="BC998" s="2">
        <f t="shared" si="253"/>
        <v>26.253368410357201</v>
      </c>
      <c r="BD998" s="2">
        <f t="shared" si="254"/>
        <v>39.380052615535796</v>
      </c>
      <c r="BE998" s="2">
        <f t="shared" si="255"/>
        <v>39.380052615535796</v>
      </c>
      <c r="BF998" s="2">
        <f t="shared" si="243"/>
        <v>1.4999999999999998</v>
      </c>
      <c r="BG998" s="2"/>
      <c r="BH998" s="2">
        <f t="shared" si="244"/>
        <v>28.878705251392923</v>
      </c>
    </row>
    <row r="999" spans="1:60" x14ac:dyDescent="0.25">
      <c r="A999">
        <v>279574</v>
      </c>
      <c r="B999">
        <v>126786354</v>
      </c>
      <c r="C999" t="s">
        <v>39</v>
      </c>
      <c r="D999">
        <v>2019</v>
      </c>
      <c r="E999">
        <v>0.1</v>
      </c>
      <c r="F999">
        <v>0</v>
      </c>
      <c r="G999">
        <v>0</v>
      </c>
      <c r="H999">
        <v>0</v>
      </c>
      <c r="I999">
        <v>3.29</v>
      </c>
      <c r="J999">
        <v>0</v>
      </c>
      <c r="K999">
        <v>0</v>
      </c>
      <c r="L999">
        <v>0.66666999999999998</v>
      </c>
      <c r="M999" t="s">
        <v>1435</v>
      </c>
      <c r="N999">
        <v>3.33</v>
      </c>
      <c r="O999">
        <v>50.3</v>
      </c>
      <c r="P999" t="s">
        <v>41</v>
      </c>
      <c r="Q999" t="s">
        <v>42</v>
      </c>
      <c r="R999" t="s">
        <v>42</v>
      </c>
      <c r="S999" s="1">
        <v>43606.395567129599</v>
      </c>
      <c r="T999" t="s">
        <v>43</v>
      </c>
      <c r="U999" t="s">
        <v>44</v>
      </c>
      <c r="V999" t="s">
        <v>1436</v>
      </c>
      <c r="W999" s="1">
        <v>41073</v>
      </c>
      <c r="Y999">
        <v>1226389188</v>
      </c>
      <c r="AA999">
        <v>100162131137</v>
      </c>
      <c r="AF999" t="s">
        <v>64</v>
      </c>
      <c r="AG999" t="s">
        <v>47</v>
      </c>
      <c r="AH999">
        <v>0</v>
      </c>
      <c r="AI999" t="s">
        <v>48</v>
      </c>
      <c r="AJ999">
        <v>326870.70209999999</v>
      </c>
      <c r="AK999">
        <v>6498.4234999999999</v>
      </c>
      <c r="AL999">
        <v>50.3</v>
      </c>
      <c r="AM999">
        <v>6002</v>
      </c>
      <c r="AN999" t="s">
        <v>1434</v>
      </c>
      <c r="AO999" t="s">
        <v>50</v>
      </c>
      <c r="AP999" t="s">
        <v>51</v>
      </c>
      <c r="AR999">
        <f t="shared" si="245"/>
        <v>6498.4234999999999</v>
      </c>
      <c r="AS999">
        <f t="shared" si="246"/>
        <v>326870.70209999999</v>
      </c>
      <c r="AT999" s="2">
        <f t="shared" si="247"/>
        <v>20</v>
      </c>
      <c r="AU999" s="2">
        <f t="shared" si="248"/>
        <v>196902.23209999999</v>
      </c>
      <c r="AV999" s="3">
        <f t="shared" si="240"/>
        <v>1E-3</v>
      </c>
      <c r="AW999" s="2">
        <f t="shared" si="249"/>
        <v>131.26881107410699</v>
      </c>
      <c r="AX999" s="2">
        <f t="shared" si="241"/>
        <v>3.33</v>
      </c>
      <c r="AY999" s="2">
        <f t="shared" si="242"/>
        <v>0</v>
      </c>
      <c r="AZ999" s="2">
        <f t="shared" si="250"/>
        <v>26.2537622148214</v>
      </c>
      <c r="BA999" s="2">
        <f t="shared" si="251"/>
        <v>26.2537622148214</v>
      </c>
      <c r="BB999" s="2">
        <f t="shared" si="252"/>
        <v>52.5075244296428</v>
      </c>
      <c r="BC999" s="2">
        <f t="shared" si="253"/>
        <v>52.5075244296428</v>
      </c>
      <c r="BD999" s="2">
        <f t="shared" si="254"/>
        <v>78.761286644464192</v>
      </c>
      <c r="BE999" s="2">
        <f t="shared" si="255"/>
        <v>78.761286644464192</v>
      </c>
      <c r="BF999" s="2">
        <f t="shared" si="243"/>
        <v>1.4999999999999998</v>
      </c>
      <c r="BG999" s="2"/>
      <c r="BH999" s="2">
        <f t="shared" si="244"/>
        <v>57.758276872607084</v>
      </c>
    </row>
  </sheetData>
  <sheetProtection algorithmName="SHA-512" hashValue="DEbCIpIuA0Y6Zr3LSq8dLdLn32egBdAFVaKhucz4Wwcot924S1+uC/ywIDdoixDsFwKMDyIm73S0YkwwnAIfzg==" saltValue="Lm1a9wb4njqjba8DZjjrgw==" spinCount="100000" sheet="1" objects="1" scenarios="1"/>
  <mergeCells count="5">
    <mergeCell ref="BP3:BS3"/>
    <mergeCell ref="BP6:BS6"/>
    <mergeCell ref="A1:BH1"/>
    <mergeCell ref="BJ1:BM1"/>
    <mergeCell ref="BP1:BS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MO_14</vt:lpstr>
      <vt:lpstr>MO_14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Лемеш Андрей Алексеевич</dc:creator>
  <cp:lastModifiedBy>фин.управление</cp:lastModifiedBy>
  <dcterms:created xsi:type="dcterms:W3CDTF">2019-06-24T13:03:21Z</dcterms:created>
  <dcterms:modified xsi:type="dcterms:W3CDTF">2019-07-29T04:45:02Z</dcterms:modified>
</cp:coreProperties>
</file>